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ate1904="1"/>
  <mc:AlternateContent xmlns:mc="http://schemas.openxmlformats.org/markup-compatibility/2006">
    <mc:Choice Requires="x15">
      <x15ac:absPath xmlns:x15ac="http://schemas.microsoft.com/office/spreadsheetml/2010/11/ac" url="C:\Users\WhitF\Documents\SCORE\"/>
    </mc:Choice>
  </mc:AlternateContent>
  <xr:revisionPtr revIDLastSave="0" documentId="8_{A3556B52-3C06-4AE9-ACC5-0B8BDAF9580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ash Flow Projection" sheetId="1" r:id="rId1"/>
    <sheet name="Scenario 1" sheetId="7" r:id="rId2"/>
    <sheet name="Scenario 2" sheetId="8" r:id="rId3"/>
  </sheets>
  <definedNames>
    <definedName name="Current" localSheetId="1">'Scenario 1'!#REF!</definedName>
    <definedName name="Current" localSheetId="2">'Scenario 2'!#REF!</definedName>
    <definedName name="Current">'Cash Flow Projection'!#REF!</definedName>
    <definedName name="Ninety" localSheetId="1">'Scenario 1'!#REF!</definedName>
    <definedName name="Ninety" localSheetId="2">'Scenario 2'!#REF!</definedName>
    <definedName name="Ninety">'Cash Flow Projection'!#REF!</definedName>
    <definedName name="_xlnm.Print_Area" localSheetId="0">'Cash Flow Projection'!$A$1:$O$53</definedName>
    <definedName name="_xlnm.Print_Area" localSheetId="1">'Scenario 1'!$A$1:$O$53</definedName>
    <definedName name="_xlnm.Print_Area" localSheetId="2">'Scenario 2'!$A$1:$O$53</definedName>
    <definedName name="Sixty" localSheetId="1">'Scenario 1'!#REF!</definedName>
    <definedName name="Sixty" localSheetId="2">'Scenario 2'!#REF!</definedName>
    <definedName name="Sixty">'Cash Flow Projection'!#REF!</definedName>
    <definedName name="Thirty" localSheetId="1">'Scenario 1'!#REF!</definedName>
    <definedName name="Thirty" localSheetId="2">'Scenario 2'!#REF!</definedName>
    <definedName name="Thirty">'Cash Flow Projection'!#REF!</definedName>
  </definedNames>
  <calcPr calcId="191029"/>
</workbook>
</file>

<file path=xl/calcChain.xml><?xml version="1.0" encoding="utf-8"?>
<calcChain xmlns="http://schemas.openxmlformats.org/spreadsheetml/2006/main">
  <c r="C2" i="8" l="1"/>
  <c r="G2" i="8" s="1"/>
  <c r="C2" i="7"/>
  <c r="J2" i="7" s="1"/>
  <c r="C51" i="8"/>
  <c r="C29" i="8" s="1"/>
  <c r="I50" i="8"/>
  <c r="C47" i="8"/>
  <c r="C48" i="8" s="1"/>
  <c r="C49" i="8" s="1"/>
  <c r="I46" i="8"/>
  <c r="C43" i="8"/>
  <c r="C44" i="8" s="1"/>
  <c r="I42" i="8"/>
  <c r="O35" i="8"/>
  <c r="O34" i="8"/>
  <c r="O33" i="8"/>
  <c r="O32" i="8"/>
  <c r="O28" i="8"/>
  <c r="O27" i="8"/>
  <c r="O26" i="8"/>
  <c r="O25" i="8"/>
  <c r="O24" i="8"/>
  <c r="O23" i="8"/>
  <c r="O22" i="8"/>
  <c r="O21" i="8"/>
  <c r="O20" i="8"/>
  <c r="O19" i="8"/>
  <c r="O18" i="8"/>
  <c r="O17" i="8"/>
  <c r="O16" i="8"/>
  <c r="O15" i="8"/>
  <c r="O14" i="8"/>
  <c r="N11" i="8"/>
  <c r="I11" i="8"/>
  <c r="H11" i="8"/>
  <c r="G11" i="8"/>
  <c r="F11" i="8"/>
  <c r="E11" i="8"/>
  <c r="D11" i="8"/>
  <c r="C11" i="8"/>
  <c r="C12" i="8" s="1"/>
  <c r="O10" i="8"/>
  <c r="O7" i="8"/>
  <c r="O6" i="8"/>
  <c r="O11" i="8" s="1"/>
  <c r="O12" i="8" s="1"/>
  <c r="O5" i="8"/>
  <c r="M2" i="8"/>
  <c r="L2" i="8"/>
  <c r="K2" i="8"/>
  <c r="J2" i="8"/>
  <c r="I2" i="8"/>
  <c r="H2" i="8"/>
  <c r="E2" i="8"/>
  <c r="D2" i="8"/>
  <c r="C51" i="7"/>
  <c r="C29" i="7" s="1"/>
  <c r="I50" i="7"/>
  <c r="C47" i="7"/>
  <c r="C48" i="7" s="1"/>
  <c r="C49" i="7" s="1"/>
  <c r="I46" i="7"/>
  <c r="C43" i="7"/>
  <c r="C44" i="7" s="1"/>
  <c r="I42" i="7"/>
  <c r="O35" i="7"/>
  <c r="O34" i="7"/>
  <c r="O33" i="7"/>
  <c r="O32" i="7"/>
  <c r="O28" i="7"/>
  <c r="O27" i="7"/>
  <c r="O26" i="7"/>
  <c r="O25" i="7"/>
  <c r="O24" i="7"/>
  <c r="O23" i="7"/>
  <c r="O22" i="7"/>
  <c r="O21" i="7"/>
  <c r="O20" i="7"/>
  <c r="O19" i="7"/>
  <c r="O18" i="7"/>
  <c r="O17" i="7"/>
  <c r="O16" i="7"/>
  <c r="O15" i="7"/>
  <c r="O14" i="7"/>
  <c r="C12" i="7"/>
  <c r="N11" i="7"/>
  <c r="I11" i="7"/>
  <c r="H11" i="7"/>
  <c r="G11" i="7"/>
  <c r="F11" i="7"/>
  <c r="E11" i="7"/>
  <c r="D11" i="7"/>
  <c r="C11" i="7"/>
  <c r="O10" i="7"/>
  <c r="O7" i="7"/>
  <c r="O6" i="7"/>
  <c r="O5" i="7"/>
  <c r="K2" i="7"/>
  <c r="N2" i="1"/>
  <c r="M2" i="1"/>
  <c r="L2" i="1"/>
  <c r="K2" i="1"/>
  <c r="J2" i="1"/>
  <c r="O20" i="1"/>
  <c r="C51" i="1"/>
  <c r="I50" i="1"/>
  <c r="C47" i="1"/>
  <c r="I46" i="1"/>
  <c r="C43" i="1"/>
  <c r="I42" i="1"/>
  <c r="I2" i="1"/>
  <c r="H2" i="1"/>
  <c r="G2" i="1"/>
  <c r="F2" i="1"/>
  <c r="E2" i="1"/>
  <c r="D2" i="1"/>
  <c r="F2" i="8" l="1"/>
  <c r="N2" i="8"/>
  <c r="N2" i="7"/>
  <c r="G2" i="7"/>
  <c r="D2" i="7"/>
  <c r="E2" i="7"/>
  <c r="F2" i="7"/>
  <c r="H2" i="7"/>
  <c r="L2" i="7"/>
  <c r="M2" i="7"/>
  <c r="I2" i="7"/>
  <c r="C45" i="8"/>
  <c r="D47" i="8"/>
  <c r="D48" i="8" s="1"/>
  <c r="D49" i="8" s="1"/>
  <c r="C39" i="8"/>
  <c r="C52" i="8"/>
  <c r="C53" i="8" s="1"/>
  <c r="C39" i="7"/>
  <c r="C45" i="7"/>
  <c r="D47" i="7"/>
  <c r="D48" i="7" s="1"/>
  <c r="D49" i="7" s="1"/>
  <c r="O11" i="7"/>
  <c r="O12" i="7" s="1"/>
  <c r="C52" i="7"/>
  <c r="C53" i="7" s="1"/>
  <c r="C29" i="1"/>
  <c r="C39" i="1" s="1"/>
  <c r="C52" i="1"/>
  <c r="C48" i="1"/>
  <c r="O7" i="1"/>
  <c r="E47" i="8" l="1"/>
  <c r="E48" i="8" s="1"/>
  <c r="E49" i="8" s="1"/>
  <c r="D51" i="8"/>
  <c r="D52" i="8" s="1"/>
  <c r="D53" i="8" s="1"/>
  <c r="C31" i="8"/>
  <c r="D43" i="8"/>
  <c r="C41" i="8"/>
  <c r="E49" i="7"/>
  <c r="E47" i="7"/>
  <c r="E48" i="7" s="1"/>
  <c r="D43" i="7"/>
  <c r="C41" i="7"/>
  <c r="C31" i="7"/>
  <c r="D51" i="7"/>
  <c r="D52" i="7" s="1"/>
  <c r="D53" i="7" s="1"/>
  <c r="O28" i="1"/>
  <c r="O27" i="1"/>
  <c r="O26" i="1"/>
  <c r="O25" i="1"/>
  <c r="O35" i="1"/>
  <c r="O34" i="1"/>
  <c r="O33" i="1"/>
  <c r="O32" i="1"/>
  <c r="O23" i="1"/>
  <c r="O22" i="1"/>
  <c r="O21" i="1"/>
  <c r="O19" i="1"/>
  <c r="O18" i="1"/>
  <c r="O17" i="1"/>
  <c r="O16" i="1"/>
  <c r="O15" i="1"/>
  <c r="O14" i="1"/>
  <c r="O10" i="1"/>
  <c r="O6" i="1"/>
  <c r="O5" i="1"/>
  <c r="C11" i="1"/>
  <c r="D11" i="1"/>
  <c r="E11" i="1"/>
  <c r="F11" i="1"/>
  <c r="G11" i="1"/>
  <c r="H11" i="1"/>
  <c r="I11" i="1"/>
  <c r="N11" i="1"/>
  <c r="F49" i="8" l="1"/>
  <c r="F47" i="8"/>
  <c r="F48" i="8" s="1"/>
  <c r="E51" i="8"/>
  <c r="E52" i="8" s="1"/>
  <c r="E53" i="8" s="1"/>
  <c r="C36" i="8"/>
  <c r="C37" i="8" s="1"/>
  <c r="D3" i="8" s="1"/>
  <c r="D12" i="8" s="1"/>
  <c r="D44" i="8"/>
  <c r="D29" i="8"/>
  <c r="E51" i="7"/>
  <c r="E52" i="7" s="1"/>
  <c r="E53" i="7" s="1"/>
  <c r="C36" i="7"/>
  <c r="C37" i="7" s="1"/>
  <c r="D3" i="7" s="1"/>
  <c r="D12" i="7" s="1"/>
  <c r="F47" i="7"/>
  <c r="F48" i="7" s="1"/>
  <c r="F49" i="7" s="1"/>
  <c r="D44" i="7"/>
  <c r="D29" i="7"/>
  <c r="C49" i="1"/>
  <c r="D47" i="1" s="1"/>
  <c r="C53" i="1"/>
  <c r="C44" i="1"/>
  <c r="C45" i="1" s="1"/>
  <c r="D43" i="1" s="1"/>
  <c r="O24" i="1"/>
  <c r="O11" i="1"/>
  <c r="O12" i="1" s="1"/>
  <c r="C12" i="1"/>
  <c r="F51" i="8" l="1"/>
  <c r="F52" i="8" s="1"/>
  <c r="F53" i="8" s="1"/>
  <c r="G49" i="8"/>
  <c r="G47" i="8"/>
  <c r="G48" i="8" s="1"/>
  <c r="D39" i="8"/>
  <c r="D31" i="8"/>
  <c r="D45" i="8"/>
  <c r="G47" i="7"/>
  <c r="G48" i="7" s="1"/>
  <c r="G49" i="7" s="1"/>
  <c r="F51" i="7"/>
  <c r="F52" i="7" s="1"/>
  <c r="F53" i="7" s="1"/>
  <c r="D39" i="7"/>
  <c r="D31" i="7"/>
  <c r="D45" i="7"/>
  <c r="D51" i="1"/>
  <c r="D52" i="1" s="1"/>
  <c r="D53" i="1" s="1"/>
  <c r="E51" i="1" s="1"/>
  <c r="C41" i="1"/>
  <c r="D48" i="1"/>
  <c r="D49" i="1" s="1"/>
  <c r="E47" i="1" s="1"/>
  <c r="C31" i="1"/>
  <c r="C36" i="1" s="1"/>
  <c r="G51" i="8" l="1"/>
  <c r="G52" i="8" s="1"/>
  <c r="G53" i="8" s="1"/>
  <c r="H47" i="8"/>
  <c r="H48" i="8" s="1"/>
  <c r="H49" i="8" s="1"/>
  <c r="D36" i="8"/>
  <c r="D37" i="8" s="1"/>
  <c r="E3" i="8" s="1"/>
  <c r="E12" i="8" s="1"/>
  <c r="D41" i="8"/>
  <c r="E43" i="8"/>
  <c r="H49" i="7"/>
  <c r="H47" i="7"/>
  <c r="H48" i="7" s="1"/>
  <c r="G51" i="7"/>
  <c r="G52" i="7" s="1"/>
  <c r="G53" i="7" s="1"/>
  <c r="D36" i="7"/>
  <c r="D37" i="7" s="1"/>
  <c r="E3" i="7" s="1"/>
  <c r="E12" i="7" s="1"/>
  <c r="D41" i="7"/>
  <c r="E43" i="7"/>
  <c r="D29" i="1"/>
  <c r="D39" i="1" s="1"/>
  <c r="E52" i="1"/>
  <c r="E53" i="1" s="1"/>
  <c r="E48" i="1"/>
  <c r="E49" i="1" s="1"/>
  <c r="C37" i="1"/>
  <c r="D3" i="1" s="1"/>
  <c r="D12" i="1" s="1"/>
  <c r="D44" i="1"/>
  <c r="D45" i="1" s="1"/>
  <c r="I47" i="8" l="1"/>
  <c r="I48" i="8" s="1"/>
  <c r="I49" i="8" s="1"/>
  <c r="H51" i="8"/>
  <c r="H52" i="8" s="1"/>
  <c r="H53" i="8" s="1"/>
  <c r="E29" i="8"/>
  <c r="E44" i="8"/>
  <c r="H53" i="7"/>
  <c r="H51" i="7"/>
  <c r="H52" i="7" s="1"/>
  <c r="E29" i="7"/>
  <c r="E44" i="7"/>
  <c r="I47" i="7"/>
  <c r="I48" i="7" s="1"/>
  <c r="I49" i="7" s="1"/>
  <c r="D41" i="1"/>
  <c r="E43" i="1"/>
  <c r="F51" i="1"/>
  <c r="F52" i="1" s="1"/>
  <c r="F53" i="1" s="1"/>
  <c r="G51" i="1" s="1"/>
  <c r="G52" i="1" s="1"/>
  <c r="G53" i="1" s="1"/>
  <c r="H51" i="1" s="1"/>
  <c r="F47" i="1"/>
  <c r="F48" i="1" s="1"/>
  <c r="F49" i="1" s="1"/>
  <c r="D31" i="1"/>
  <c r="D36" i="1" s="1"/>
  <c r="N47" i="8" l="1"/>
  <c r="N48" i="8" s="1"/>
  <c r="N49" i="8" s="1"/>
  <c r="I51" i="8"/>
  <c r="I52" i="8" s="1"/>
  <c r="I53" i="8" s="1"/>
  <c r="E39" i="8"/>
  <c r="E31" i="8"/>
  <c r="E45" i="8"/>
  <c r="N47" i="7"/>
  <c r="N48" i="7" s="1"/>
  <c r="N49" i="7" s="1"/>
  <c r="E39" i="7"/>
  <c r="I51" i="7"/>
  <c r="I52" i="7" s="1"/>
  <c r="I53" i="7" s="1"/>
  <c r="E31" i="7"/>
  <c r="E36" i="7" s="1"/>
  <c r="E37" i="7" s="1"/>
  <c r="F3" i="7" s="1"/>
  <c r="F12" i="7" s="1"/>
  <c r="E45" i="7"/>
  <c r="G47" i="1"/>
  <c r="G48" i="1" s="1"/>
  <c r="G49" i="1" s="1"/>
  <c r="H47" i="1" s="1"/>
  <c r="H48" i="1" s="1"/>
  <c r="H49" i="1" s="1"/>
  <c r="I47" i="1" s="1"/>
  <c r="I48" i="1" s="1"/>
  <c r="I49" i="1" s="1"/>
  <c r="N47" i="1" s="1"/>
  <c r="H52" i="1"/>
  <c r="H53" i="1" s="1"/>
  <c r="I51" i="1" s="1"/>
  <c r="D37" i="1"/>
  <c r="E3" i="1" s="1"/>
  <c r="E12" i="1" s="1"/>
  <c r="E29" i="1"/>
  <c r="E39" i="1" s="1"/>
  <c r="N53" i="8" l="1"/>
  <c r="N51" i="8"/>
  <c r="N52" i="8" s="1"/>
  <c r="E36" i="8"/>
  <c r="E37" i="8" s="1"/>
  <c r="F3" i="8" s="1"/>
  <c r="F12" i="8" s="1"/>
  <c r="E41" i="8"/>
  <c r="F43" i="8"/>
  <c r="N51" i="7"/>
  <c r="N52" i="7" s="1"/>
  <c r="N53" i="7" s="1"/>
  <c r="E41" i="7"/>
  <c r="F43" i="7"/>
  <c r="I52" i="1"/>
  <c r="I53" i="1" s="1"/>
  <c r="N51" i="1" s="1"/>
  <c r="N48" i="1"/>
  <c r="N49" i="1" s="1"/>
  <c r="E44" i="1"/>
  <c r="F29" i="8" l="1"/>
  <c r="F44" i="8"/>
  <c r="F29" i="7"/>
  <c r="F44" i="7"/>
  <c r="N52" i="1"/>
  <c r="N53" i="1" s="1"/>
  <c r="E31" i="1"/>
  <c r="E36" i="1" s="1"/>
  <c r="E45" i="1"/>
  <c r="F31" i="8" l="1"/>
  <c r="F45" i="8"/>
  <c r="F39" i="8"/>
  <c r="F36" i="8"/>
  <c r="F37" i="8" s="1"/>
  <c r="G3" i="8" s="1"/>
  <c r="G12" i="8" s="1"/>
  <c r="F39" i="7"/>
  <c r="F31" i="7"/>
  <c r="F36" i="7" s="1"/>
  <c r="F37" i="7" s="1"/>
  <c r="G3" i="7" s="1"/>
  <c r="G12" i="7" s="1"/>
  <c r="F45" i="7"/>
  <c r="E41" i="1"/>
  <c r="F43" i="1"/>
  <c r="F29" i="1" s="1"/>
  <c r="F39" i="1" s="1"/>
  <c r="E37" i="1"/>
  <c r="F3" i="1" s="1"/>
  <c r="F12" i="1" s="1"/>
  <c r="G43" i="8" l="1"/>
  <c r="F41" i="8"/>
  <c r="F41" i="7"/>
  <c r="G43" i="7"/>
  <c r="F44" i="1"/>
  <c r="G44" i="8" l="1"/>
  <c r="G29" i="8"/>
  <c r="G29" i="7"/>
  <c r="G44" i="7"/>
  <c r="F31" i="1"/>
  <c r="F36" i="1" s="1"/>
  <c r="F45" i="1"/>
  <c r="G36" i="8" l="1"/>
  <c r="G37" i="8" s="1"/>
  <c r="H3" i="8" s="1"/>
  <c r="H12" i="8" s="1"/>
  <c r="G39" i="8"/>
  <c r="G31" i="8"/>
  <c r="G45" i="8"/>
  <c r="G39" i="7"/>
  <c r="G31" i="7"/>
  <c r="G36" i="7" s="1"/>
  <c r="G37" i="7" s="1"/>
  <c r="H3" i="7" s="1"/>
  <c r="H12" i="7" s="1"/>
  <c r="G45" i="7"/>
  <c r="F41" i="1"/>
  <c r="G43" i="1"/>
  <c r="G29" i="1" s="1"/>
  <c r="G39" i="1" s="1"/>
  <c r="F37" i="1"/>
  <c r="G3" i="1" s="1"/>
  <c r="G12" i="1" s="1"/>
  <c r="G41" i="8" l="1"/>
  <c r="H43" i="8"/>
  <c r="H43" i="7"/>
  <c r="G41" i="7"/>
  <c r="G44" i="1"/>
  <c r="G31" i="1" s="1"/>
  <c r="G36" i="1" s="1"/>
  <c r="H44" i="8" l="1"/>
  <c r="H29" i="8"/>
  <c r="H29" i="7"/>
  <c r="H44" i="7"/>
  <c r="G45" i="1"/>
  <c r="H39" i="8" l="1"/>
  <c r="H31" i="8"/>
  <c r="H36" i="8" s="1"/>
  <c r="H37" i="8" s="1"/>
  <c r="I3" i="8" s="1"/>
  <c r="I12" i="8" s="1"/>
  <c r="H45" i="8"/>
  <c r="H39" i="7"/>
  <c r="H31" i="7"/>
  <c r="H36" i="7" s="1"/>
  <c r="H37" i="7" s="1"/>
  <c r="I3" i="7" s="1"/>
  <c r="I12" i="7" s="1"/>
  <c r="H45" i="7"/>
  <c r="G41" i="1"/>
  <c r="H43" i="1"/>
  <c r="H29" i="1" s="1"/>
  <c r="H39" i="1" s="1"/>
  <c r="G37" i="1"/>
  <c r="H3" i="1" s="1"/>
  <c r="H12" i="1" s="1"/>
  <c r="H41" i="8" l="1"/>
  <c r="I43" i="8"/>
  <c r="I43" i="7"/>
  <c r="H41" i="7"/>
  <c r="H44" i="1"/>
  <c r="H31" i="1" s="1"/>
  <c r="H36" i="1" s="1"/>
  <c r="I29" i="8" l="1"/>
  <c r="I44" i="8"/>
  <c r="I29" i="7"/>
  <c r="I44" i="7"/>
  <c r="H45" i="1"/>
  <c r="I36" i="8" l="1"/>
  <c r="I37" i="8" s="1"/>
  <c r="N3" i="8" s="1"/>
  <c r="N12" i="8" s="1"/>
  <c r="I39" i="8"/>
  <c r="I31" i="8"/>
  <c r="I45" i="8"/>
  <c r="I39" i="7"/>
  <c r="I31" i="7"/>
  <c r="I36" i="7" s="1"/>
  <c r="I37" i="7" s="1"/>
  <c r="N3" i="7" s="1"/>
  <c r="N12" i="7" s="1"/>
  <c r="I45" i="7"/>
  <c r="H41" i="1"/>
  <c r="I43" i="1"/>
  <c r="I29" i="1" s="1"/>
  <c r="I39" i="1" s="1"/>
  <c r="H37" i="1"/>
  <c r="I3" i="1" s="1"/>
  <c r="I12" i="1" s="1"/>
  <c r="N43" i="8" l="1"/>
  <c r="I41" i="8"/>
  <c r="N43" i="7"/>
  <c r="I41" i="7"/>
  <c r="I44" i="1"/>
  <c r="I31" i="1" s="1"/>
  <c r="I36" i="1" s="1"/>
  <c r="N29" i="8" l="1"/>
  <c r="N44" i="8"/>
  <c r="N29" i="7"/>
  <c r="N44" i="7"/>
  <c r="I37" i="1"/>
  <c r="N3" i="1" s="1"/>
  <c r="N12" i="1" s="1"/>
  <c r="I45" i="1"/>
  <c r="N31" i="8" l="1"/>
  <c r="O31" i="8" s="1"/>
  <c r="N45" i="8"/>
  <c r="N41" i="8" s="1"/>
  <c r="N39" i="8"/>
  <c r="O29" i="8"/>
  <c r="N39" i="7"/>
  <c r="O29" i="7"/>
  <c r="N31" i="7"/>
  <c r="O31" i="7" s="1"/>
  <c r="N45" i="7"/>
  <c r="N41" i="7" s="1"/>
  <c r="I41" i="1"/>
  <c r="N43" i="1"/>
  <c r="N29" i="1" s="1"/>
  <c r="N39" i="1" s="1"/>
  <c r="N36" i="8" l="1"/>
  <c r="N37" i="8" s="1"/>
  <c r="O39" i="8"/>
  <c r="O36" i="8"/>
  <c r="O37" i="8" s="1"/>
  <c r="O36" i="7"/>
  <c r="O37" i="7" s="1"/>
  <c r="O39" i="7"/>
  <c r="N36" i="7"/>
  <c r="N37" i="7" s="1"/>
  <c r="N44" i="1"/>
  <c r="N31" i="1" s="1"/>
  <c r="N36" i="1" s="1"/>
  <c r="N37" i="1" l="1"/>
  <c r="N45" i="1"/>
  <c r="N41" i="1" s="1"/>
  <c r="O31" i="1" l="1"/>
  <c r="O29" i="1"/>
  <c r="O39" i="1" s="1"/>
  <c r="O36" i="1" l="1"/>
  <c r="O37" i="1" s="1"/>
</calcChain>
</file>

<file path=xl/sharedStrings.xml><?xml version="1.0" encoding="utf-8"?>
<sst xmlns="http://schemas.openxmlformats.org/spreadsheetml/2006/main" count="183" uniqueCount="49">
  <si>
    <t>TOTAL</t>
  </si>
  <si>
    <t xml:space="preserve">Total Debt </t>
  </si>
  <si>
    <t>Total Cash Receipts</t>
  </si>
  <si>
    <t>Total Cash Available</t>
  </si>
  <si>
    <t>Total Cash Paid Out</t>
  </si>
  <si>
    <t xml:space="preserve">  Insurance</t>
  </si>
  <si>
    <t xml:space="preserve">  Wages</t>
  </si>
  <si>
    <t>Rate:</t>
  </si>
  <si>
    <t>Term (Yrs):</t>
  </si>
  <si>
    <t xml:space="preserve">  Principal Payment</t>
  </si>
  <si>
    <t xml:space="preserve">  Interest Payment</t>
  </si>
  <si>
    <t>Beginning Cash</t>
  </si>
  <si>
    <t>Ending Cash</t>
  </si>
  <si>
    <t xml:space="preserve">  Phone, Internet</t>
  </si>
  <si>
    <t xml:space="preserve">  Miscellaneous</t>
  </si>
  <si>
    <t xml:space="preserve">  Loan Interest (from below)</t>
  </si>
  <si>
    <t xml:space="preserve">  Rent</t>
  </si>
  <si>
    <t xml:space="preserve">  Principal Balance</t>
  </si>
  <si>
    <t xml:space="preserve">  Major Building Repairs</t>
  </si>
  <si>
    <t>Loan #1 Principal</t>
  </si>
  <si>
    <t>Loan #2 Principal</t>
  </si>
  <si>
    <t>Loan #3 Principal</t>
  </si>
  <si>
    <t>CASH PAID OUT (Operating Expenses)</t>
  </si>
  <si>
    <t>CASH PAID OUT (Capital Items, etc.)</t>
  </si>
  <si>
    <t xml:space="preserve">  Inventory purchases</t>
  </si>
  <si>
    <t>CASH RECEIPTS (Operating Income)</t>
  </si>
  <si>
    <t>CASH RECEIPTS (Capital Inflows)</t>
  </si>
  <si>
    <t>Net Income</t>
  </si>
  <si>
    <t>Depreciation/Amortization</t>
  </si>
  <si>
    <t xml:space="preserve">  Loan Principal (from below)</t>
  </si>
  <si>
    <t xml:space="preserve">  Owner Withdrawals</t>
  </si>
  <si>
    <t xml:space="preserve">  Estimated Tax Withdrawals</t>
  </si>
  <si>
    <t>Quaterly Cash Flow Projection - Enter YOUR labels or numbers in greenish cells</t>
  </si>
  <si>
    <t>Quaterly Pmt:</t>
  </si>
  <si>
    <t xml:space="preserve">  Assumptions</t>
  </si>
  <si>
    <t xml:space="preserve">  Cash Sale Receipts</t>
  </si>
  <si>
    <t xml:space="preserve">  Accts Receivable paid</t>
  </si>
  <si>
    <t xml:space="preserve">  New Loan Amounts</t>
  </si>
  <si>
    <t xml:space="preserve">  Owner Investments</t>
  </si>
  <si>
    <t xml:space="preserve">  Training+License Fees</t>
  </si>
  <si>
    <t xml:space="preserve">  Travel+Food+Lodging</t>
  </si>
  <si>
    <t xml:space="preserve">  Repairs+Maintenance</t>
  </si>
  <si>
    <t xml:space="preserve">  Electricity+Gas+Oil</t>
  </si>
  <si>
    <t xml:space="preserve">  Payroll Taxes+Benefits</t>
  </si>
  <si>
    <t xml:space="preserve">  Excise+Property Taxes</t>
  </si>
  <si>
    <t xml:space="preserve">  Equipment Purchases</t>
  </si>
  <si>
    <t xml:space="preserve">  Accounting, Legal, Other</t>
  </si>
  <si>
    <t xml:space="preserve">  Software</t>
  </si>
  <si>
    <t xml:space="preserve">  Office Supplies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</si>
</sst>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0.0%"/>
  </numFmts>
  <fonts count="4">
    <font>
      <sz val="9"/>
      <name val="Geneva"/>
    </font>
    <font>
      <b/>
      <sz val="9"/>
      <name val="Geneva"/>
    </font>
    <font>
      <sz val="10"/>
      <name val="Geneva"/>
    </font>
    <font>
      <sz val="9"/>
      <name val="Geneva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0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3">
    <xf numFmtId="0" fontId="0" fillId="0" borderId="0" xfId="0"/>
    <xf numFmtId="38" fontId="1" fillId="0" borderId="0" xfId="1" applyNumberFormat="1" applyFont="1" applyFill="1" applyBorder="1" applyProtection="1">
      <protection locked="0"/>
    </xf>
    <xf numFmtId="17" fontId="0" fillId="0" borderId="0" xfId="0" applyNumberFormat="1"/>
    <xf numFmtId="17" fontId="1" fillId="0" borderId="6" xfId="0" applyNumberFormat="1" applyFont="1" applyBorder="1" applyAlignment="1">
      <alignment horizontal="center"/>
    </xf>
    <xf numFmtId="2" fontId="0" fillId="0" borderId="0" xfId="0" applyNumberFormat="1"/>
    <xf numFmtId="38" fontId="1" fillId="0" borderId="0" xfId="1" applyNumberFormat="1" applyFont="1" applyFill="1" applyBorder="1"/>
    <xf numFmtId="38" fontId="0" fillId="0" borderId="0" xfId="1" applyNumberFormat="1" applyFont="1" applyFill="1" applyBorder="1"/>
    <xf numFmtId="2" fontId="0" fillId="0" borderId="2" xfId="0" applyNumberFormat="1" applyBorder="1"/>
    <xf numFmtId="2" fontId="1" fillId="0" borderId="0" xfId="0" applyNumberFormat="1" applyFont="1" applyProtection="1">
      <protection locked="0"/>
    </xf>
    <xf numFmtId="2" fontId="3" fillId="0" borderId="9" xfId="0" applyNumberFormat="1" applyFont="1" applyBorder="1"/>
    <xf numFmtId="38" fontId="3" fillId="0" borderId="10" xfId="1" applyNumberFormat="1" applyFont="1" applyFill="1" applyBorder="1"/>
    <xf numFmtId="5" fontId="3" fillId="0" borderId="0" xfId="0" applyNumberFormat="1" applyFont="1"/>
    <xf numFmtId="38" fontId="0" fillId="0" borderId="8" xfId="1" applyNumberFormat="1" applyFont="1" applyFill="1" applyBorder="1"/>
    <xf numFmtId="2" fontId="1" fillId="0" borderId="0" xfId="0" applyNumberFormat="1" applyFont="1"/>
    <xf numFmtId="38" fontId="0" fillId="2" borderId="1" xfId="1" applyNumberFormat="1" applyFont="1" applyFill="1" applyBorder="1" applyProtection="1">
      <protection locked="0"/>
    </xf>
    <xf numFmtId="38" fontId="3" fillId="2" borderId="1" xfId="1" applyNumberFormat="1" applyFon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38" fontId="0" fillId="2" borderId="6" xfId="1" applyNumberFormat="1" applyFont="1" applyFill="1" applyBorder="1" applyProtection="1">
      <protection locked="0"/>
    </xf>
    <xf numFmtId="38" fontId="0" fillId="0" borderId="7" xfId="1" applyNumberFormat="1" applyFont="1" applyFill="1" applyBorder="1" applyAlignment="1">
      <alignment horizontal="right"/>
    </xf>
    <xf numFmtId="38" fontId="0" fillId="2" borderId="7" xfId="1" applyNumberFormat="1" applyFont="1" applyFill="1" applyBorder="1" applyAlignment="1" applyProtection="1">
      <alignment horizontal="right"/>
      <protection locked="0"/>
    </xf>
    <xf numFmtId="0" fontId="1" fillId="2" borderId="11" xfId="0" applyFont="1" applyFill="1" applyBorder="1" applyProtection="1">
      <protection locked="0"/>
    </xf>
    <xf numFmtId="0" fontId="1" fillId="2" borderId="9" xfId="0" applyFont="1" applyFill="1" applyBorder="1" applyProtection="1">
      <protection locked="0"/>
    </xf>
    <xf numFmtId="0" fontId="0" fillId="0" borderId="13" xfId="0" applyBorder="1"/>
    <xf numFmtId="0" fontId="0" fillId="0" borderId="11" xfId="0" applyBorder="1"/>
    <xf numFmtId="38" fontId="0" fillId="0" borderId="7" xfId="1" applyNumberFormat="1" applyFont="1" applyFill="1" applyBorder="1"/>
    <xf numFmtId="2" fontId="0" fillId="0" borderId="7" xfId="0" applyNumberFormat="1" applyBorder="1"/>
    <xf numFmtId="38" fontId="1" fillId="0" borderId="7" xfId="1" applyNumberFormat="1" applyFont="1" applyFill="1" applyBorder="1"/>
    <xf numFmtId="2" fontId="0" fillId="0" borderId="1" xfId="0" applyNumberFormat="1" applyBorder="1"/>
    <xf numFmtId="38" fontId="0" fillId="0" borderId="1" xfId="1" applyNumberFormat="1" applyFont="1" applyFill="1" applyBorder="1" applyProtection="1"/>
    <xf numFmtId="17" fontId="1" fillId="0" borderId="13" xfId="0" applyNumberFormat="1" applyFont="1" applyBorder="1"/>
    <xf numFmtId="17" fontId="1" fillId="0" borderId="15" xfId="0" applyNumberFormat="1" applyFont="1" applyBorder="1" applyAlignment="1">
      <alignment horizontal="center"/>
    </xf>
    <xf numFmtId="0" fontId="1" fillId="0" borderId="13" xfId="0" applyFont="1" applyBorder="1"/>
    <xf numFmtId="38" fontId="1" fillId="0" borderId="16" xfId="1" applyNumberFormat="1" applyFont="1" applyFill="1" applyBorder="1"/>
    <xf numFmtId="2" fontId="1" fillId="0" borderId="13" xfId="0" applyNumberFormat="1" applyFont="1" applyBorder="1"/>
    <xf numFmtId="38" fontId="1" fillId="0" borderId="17" xfId="1" applyNumberFormat="1" applyFont="1" applyFill="1" applyBorder="1"/>
    <xf numFmtId="2" fontId="0" fillId="0" borderId="13" xfId="0" applyNumberFormat="1" applyBorder="1"/>
    <xf numFmtId="38" fontId="3" fillId="0" borderId="17" xfId="1" applyNumberFormat="1" applyFont="1" applyFill="1" applyBorder="1"/>
    <xf numFmtId="38" fontId="3" fillId="0" borderId="18" xfId="1" applyNumberFormat="1" applyFont="1" applyFill="1" applyBorder="1"/>
    <xf numFmtId="0" fontId="1" fillId="0" borderId="11" xfId="0" applyFont="1" applyBorder="1"/>
    <xf numFmtId="38" fontId="0" fillId="0" borderId="19" xfId="1" applyNumberFormat="1" applyFont="1" applyFill="1" applyBorder="1"/>
    <xf numFmtId="2" fontId="1" fillId="0" borderId="11" xfId="0" applyNumberFormat="1" applyFont="1" applyBorder="1"/>
    <xf numFmtId="38" fontId="1" fillId="0" borderId="19" xfId="1" applyNumberFormat="1" applyFont="1" applyFill="1" applyBorder="1"/>
    <xf numFmtId="2" fontId="1" fillId="0" borderId="11" xfId="0" applyNumberFormat="1" applyFont="1" applyBorder="1" applyProtection="1">
      <protection locked="0"/>
    </xf>
    <xf numFmtId="2" fontId="1" fillId="0" borderId="9" xfId="0" applyNumberFormat="1" applyFont="1" applyBorder="1" applyProtection="1">
      <protection locked="0"/>
    </xf>
    <xf numFmtId="38" fontId="3" fillId="0" borderId="21" xfId="1" applyNumberFormat="1" applyFont="1" applyFill="1" applyBorder="1"/>
    <xf numFmtId="38" fontId="0" fillId="0" borderId="22" xfId="1" applyNumberFormat="1" applyFont="1" applyFill="1" applyBorder="1"/>
    <xf numFmtId="38" fontId="0" fillId="0" borderId="23" xfId="1" applyNumberFormat="1" applyFont="1" applyFill="1" applyBorder="1"/>
    <xf numFmtId="38" fontId="0" fillId="0" borderId="6" xfId="1" applyNumberFormat="1" applyFont="1" applyFill="1" applyBorder="1" applyProtection="1"/>
    <xf numFmtId="38" fontId="3" fillId="0" borderId="17" xfId="1" applyNumberFormat="1" applyFont="1" applyFill="1" applyBorder="1" applyProtection="1"/>
    <xf numFmtId="38" fontId="3" fillId="0" borderId="12" xfId="1" applyNumberFormat="1" applyFont="1" applyFill="1" applyBorder="1" applyProtection="1"/>
    <xf numFmtId="38" fontId="1" fillId="0" borderId="12" xfId="1" applyNumberFormat="1" applyFont="1" applyFill="1" applyBorder="1" applyProtection="1"/>
    <xf numFmtId="38" fontId="3" fillId="0" borderId="18" xfId="1" applyNumberFormat="1" applyFont="1" applyFill="1" applyBorder="1" applyProtection="1"/>
    <xf numFmtId="38" fontId="1" fillId="0" borderId="19" xfId="1" applyNumberFormat="1" applyFont="1" applyFill="1" applyBorder="1" applyProtection="1"/>
    <xf numFmtId="38" fontId="1" fillId="0" borderId="20" xfId="1" applyNumberFormat="1" applyFont="1" applyFill="1" applyBorder="1" applyProtection="1"/>
    <xf numFmtId="38" fontId="1" fillId="0" borderId="8" xfId="1" applyNumberFormat="1" applyFont="1" applyFill="1" applyBorder="1" applyProtection="1"/>
    <xf numFmtId="2" fontId="0" fillId="0" borderId="5" xfId="0" applyNumberFormat="1" applyBorder="1"/>
    <xf numFmtId="38" fontId="0" fillId="0" borderId="2" xfId="1" applyNumberFormat="1" applyFont="1" applyFill="1" applyBorder="1" applyProtection="1"/>
    <xf numFmtId="38" fontId="0" fillId="0" borderId="0" xfId="1" applyNumberFormat="1" applyFont="1" applyFill="1" applyBorder="1" applyProtection="1"/>
    <xf numFmtId="2" fontId="0" fillId="0" borderId="3" xfId="0" applyNumberFormat="1" applyBorder="1"/>
    <xf numFmtId="38" fontId="0" fillId="0" borderId="4" xfId="1" applyNumberFormat="1" applyFont="1" applyFill="1" applyBorder="1" applyProtection="1"/>
    <xf numFmtId="38" fontId="1" fillId="0" borderId="14" xfId="1" applyNumberFormat="1" applyFont="1" applyFill="1" applyBorder="1" applyProtection="1"/>
    <xf numFmtId="2" fontId="0" fillId="0" borderId="10" xfId="0" applyNumberFormat="1" applyBorder="1"/>
    <xf numFmtId="38" fontId="1" fillId="3" borderId="10" xfId="1" applyNumberFormat="1" applyFont="1" applyFill="1" applyBorder="1" applyProtection="1"/>
    <xf numFmtId="38" fontId="1" fillId="0" borderId="7" xfId="1" applyNumberFormat="1" applyFont="1" applyFill="1" applyBorder="1" applyProtection="1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2" fontId="0" fillId="0" borderId="0" xfId="0" applyNumberFormat="1" applyProtection="1">
      <protection locked="0"/>
    </xf>
    <xf numFmtId="0" fontId="1" fillId="0" borderId="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7" fontId="1" fillId="2" borderId="6" xfId="0" applyNumberFormat="1" applyFont="1" applyFill="1" applyBorder="1" applyAlignment="1" applyProtection="1">
      <alignment horizontal="center"/>
      <protection locked="0"/>
    </xf>
    <xf numFmtId="164" fontId="0" fillId="2" borderId="7" xfId="2" applyNumberFormat="1" applyFont="1" applyFill="1" applyBorder="1" applyAlignment="1" applyProtection="1">
      <alignment horizontal="left"/>
      <protection locked="0"/>
    </xf>
    <xf numFmtId="38" fontId="0" fillId="2" borderId="7" xfId="1" applyNumberFormat="1" applyFont="1" applyFill="1" applyBorder="1" applyAlignment="1" applyProtection="1">
      <alignment horizontal="left"/>
      <protection locked="0"/>
    </xf>
    <xf numFmtId="17" fontId="1" fillId="4" borderId="6" xfId="0" applyNumberFormat="1" applyFont="1" applyFill="1" applyBorder="1" applyAlignment="1" applyProtection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53"/>
  <sheetViews>
    <sheetView tabSelected="1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2" sqref="C2"/>
    </sheetView>
  </sheetViews>
  <sheetFormatPr defaultColWidth="10.875" defaultRowHeight="12"/>
  <cols>
    <col min="1" max="1" width="3.125" style="4" customWidth="1"/>
    <col min="2" max="2" width="29" style="4" customWidth="1"/>
    <col min="3" max="14" width="11.875" style="4" customWidth="1"/>
    <col min="15" max="15" width="12.5" style="13" customWidth="1"/>
    <col min="16" max="16" width="60.625" style="66" customWidth="1"/>
    <col min="17" max="16384" width="10.875" style="4"/>
  </cols>
  <sheetData>
    <row r="1" spans="1:256" s="2" customFormat="1">
      <c r="A1" s="67" t="s">
        <v>32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8"/>
      <c r="P1" s="64"/>
      <c r="Q1"/>
      <c r="R1"/>
      <c r="S1"/>
      <c r="T1"/>
      <c r="U1"/>
      <c r="V1"/>
      <c r="W1"/>
    </row>
    <row r="2" spans="1:256" s="2" customFormat="1">
      <c r="A2" s="29"/>
      <c r="C2" s="69">
        <v>43554</v>
      </c>
      <c r="D2" s="3">
        <f>EDATE($C2,3)</f>
        <v>43645</v>
      </c>
      <c r="E2" s="3">
        <f>EDATE($C2,6)</f>
        <v>43737</v>
      </c>
      <c r="F2" s="3">
        <f>EDATE($C2,9)</f>
        <v>43829</v>
      </c>
      <c r="G2" s="3">
        <f>EDATE($C2,12)</f>
        <v>43920</v>
      </c>
      <c r="H2" s="3">
        <f>EDATE($C2,15)</f>
        <v>44011</v>
      </c>
      <c r="I2" s="3">
        <f>EDATE($C2,18)</f>
        <v>44103</v>
      </c>
      <c r="J2" s="3">
        <f>EDATE($C2,21)</f>
        <v>44195</v>
      </c>
      <c r="K2" s="3">
        <f>EDATE($C2,24)</f>
        <v>44285</v>
      </c>
      <c r="L2" s="3">
        <f>EDATE($C2,27)</f>
        <v>44376</v>
      </c>
      <c r="M2" s="3">
        <f>EDATE($C2,30)</f>
        <v>44468</v>
      </c>
      <c r="N2" s="3">
        <f>EDATE($C2,33)</f>
        <v>44560</v>
      </c>
      <c r="O2" s="30" t="s">
        <v>0</v>
      </c>
      <c r="P2" s="64"/>
      <c r="Q2"/>
      <c r="R2"/>
      <c r="S2"/>
      <c r="T2"/>
      <c r="U2"/>
      <c r="V2"/>
      <c r="W2"/>
    </row>
    <row r="3" spans="1:256">
      <c r="A3" s="31" t="s">
        <v>11</v>
      </c>
      <c r="C3" s="17"/>
      <c r="D3" s="47">
        <f t="shared" ref="D3:I3" si="0">C37</f>
        <v>0</v>
      </c>
      <c r="E3" s="47">
        <f t="shared" si="0"/>
        <v>0</v>
      </c>
      <c r="F3" s="47">
        <f t="shared" si="0"/>
        <v>0</v>
      </c>
      <c r="G3" s="47">
        <f t="shared" si="0"/>
        <v>0</v>
      </c>
      <c r="H3" s="47">
        <f t="shared" si="0"/>
        <v>0</v>
      </c>
      <c r="I3" s="47">
        <f t="shared" si="0"/>
        <v>0</v>
      </c>
      <c r="J3" s="47"/>
      <c r="K3" s="47"/>
      <c r="L3" s="47"/>
      <c r="M3" s="47"/>
      <c r="N3" s="47">
        <f>I37</f>
        <v>0</v>
      </c>
      <c r="O3" s="32"/>
      <c r="P3" s="65" t="s">
        <v>34</v>
      </c>
      <c r="Q3"/>
      <c r="R3"/>
      <c r="S3"/>
      <c r="T3"/>
      <c r="U3"/>
      <c r="V3"/>
      <c r="W3"/>
    </row>
    <row r="4" spans="1:256">
      <c r="A4" s="33" t="s">
        <v>25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34"/>
      <c r="P4" s="64"/>
      <c r="Q4"/>
      <c r="R4"/>
      <c r="S4"/>
      <c r="T4"/>
      <c r="U4"/>
      <c r="V4"/>
      <c r="W4"/>
    </row>
    <row r="5" spans="1:256" ht="11.4">
      <c r="A5" s="35"/>
      <c r="B5" s="16" t="s">
        <v>35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36">
        <f>SUM(C5:N5)</f>
        <v>0</v>
      </c>
      <c r="P5" s="64"/>
      <c r="Q5"/>
      <c r="R5"/>
      <c r="S5"/>
      <c r="T5"/>
      <c r="U5"/>
      <c r="V5"/>
      <c r="W5"/>
    </row>
    <row r="6" spans="1:256" ht="11.4">
      <c r="A6" s="35"/>
      <c r="B6" s="16" t="s">
        <v>36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36">
        <f>SUM(C6:N6)</f>
        <v>0</v>
      </c>
      <c r="P6" s="64"/>
      <c r="Q6"/>
      <c r="R6"/>
      <c r="S6"/>
      <c r="T6"/>
      <c r="U6"/>
      <c r="V6"/>
      <c r="W6"/>
    </row>
    <row r="7" spans="1:256" ht="11.4">
      <c r="A7" s="35"/>
      <c r="B7" s="16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36">
        <f>SUM(C7:N7)</f>
        <v>0</v>
      </c>
      <c r="P7" s="64"/>
      <c r="Q7"/>
      <c r="R7"/>
      <c r="S7"/>
      <c r="T7"/>
      <c r="U7"/>
      <c r="V7"/>
      <c r="W7"/>
    </row>
    <row r="8" spans="1:256">
      <c r="A8" s="33" t="s">
        <v>26</v>
      </c>
      <c r="B8" s="27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36"/>
      <c r="P8" s="64"/>
      <c r="Q8"/>
      <c r="R8"/>
      <c r="S8"/>
      <c r="T8"/>
      <c r="U8"/>
      <c r="V8"/>
      <c r="W8"/>
    </row>
    <row r="9" spans="1:256" ht="11.4">
      <c r="A9" s="35"/>
      <c r="B9" s="16" t="s">
        <v>37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36"/>
      <c r="P9" s="64"/>
      <c r="Q9"/>
      <c r="R9"/>
      <c r="S9"/>
      <c r="T9"/>
      <c r="U9"/>
      <c r="V9"/>
      <c r="W9"/>
    </row>
    <row r="10" spans="1:256" ht="11.4">
      <c r="A10" s="35"/>
      <c r="B10" s="16" t="s">
        <v>38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37">
        <f>SUM(C10:N10)</f>
        <v>0</v>
      </c>
      <c r="P10" s="64"/>
      <c r="Q10"/>
      <c r="R10"/>
      <c r="S10"/>
      <c r="T10"/>
      <c r="U10"/>
      <c r="V10"/>
      <c r="W10"/>
    </row>
    <row r="11" spans="1:256" ht="12.6" thickBot="1">
      <c r="A11" s="38" t="s">
        <v>2</v>
      </c>
      <c r="B11" s="25"/>
      <c r="C11" s="24">
        <f t="shared" ref="C11:O11" si="1">SUM(C4:C10)</f>
        <v>0</v>
      </c>
      <c r="D11" s="24">
        <f t="shared" si="1"/>
        <v>0</v>
      </c>
      <c r="E11" s="24">
        <f t="shared" si="1"/>
        <v>0</v>
      </c>
      <c r="F11" s="24">
        <f t="shared" si="1"/>
        <v>0</v>
      </c>
      <c r="G11" s="24">
        <f t="shared" si="1"/>
        <v>0</v>
      </c>
      <c r="H11" s="24">
        <f t="shared" si="1"/>
        <v>0</v>
      </c>
      <c r="I11" s="24">
        <f t="shared" si="1"/>
        <v>0</v>
      </c>
      <c r="J11" s="24"/>
      <c r="K11" s="24"/>
      <c r="L11" s="24"/>
      <c r="M11" s="24"/>
      <c r="N11" s="24">
        <f t="shared" si="1"/>
        <v>0</v>
      </c>
      <c r="O11" s="39">
        <f t="shared" si="1"/>
        <v>0</v>
      </c>
      <c r="P11" s="64"/>
      <c r="Q11"/>
      <c r="R11"/>
      <c r="S11"/>
      <c r="T11"/>
      <c r="U11"/>
      <c r="V11"/>
      <c r="W11"/>
    </row>
    <row r="12" spans="1:256" s="7" customFormat="1" ht="12.6" thickBot="1">
      <c r="A12" s="40" t="s">
        <v>3</v>
      </c>
      <c r="B12" s="25"/>
      <c r="C12" s="26">
        <f t="shared" ref="C12:O12" si="2">C3+C11</f>
        <v>0</v>
      </c>
      <c r="D12" s="26">
        <f t="shared" si="2"/>
        <v>0</v>
      </c>
      <c r="E12" s="26">
        <f t="shared" si="2"/>
        <v>0</v>
      </c>
      <c r="F12" s="26">
        <f t="shared" si="2"/>
        <v>0</v>
      </c>
      <c r="G12" s="26">
        <f t="shared" si="2"/>
        <v>0</v>
      </c>
      <c r="H12" s="26">
        <f t="shared" si="2"/>
        <v>0</v>
      </c>
      <c r="I12" s="26">
        <f t="shared" si="2"/>
        <v>0</v>
      </c>
      <c r="J12" s="26"/>
      <c r="K12" s="26"/>
      <c r="L12" s="26"/>
      <c r="M12" s="26"/>
      <c r="N12" s="26">
        <f t="shared" si="2"/>
        <v>0</v>
      </c>
      <c r="O12" s="41">
        <f t="shared" si="2"/>
        <v>0</v>
      </c>
      <c r="P12" s="66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</row>
    <row r="13" spans="1:256">
      <c r="A13" s="33" t="s">
        <v>22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34"/>
      <c r="P13" s="64"/>
      <c r="Q13"/>
      <c r="R13"/>
      <c r="S13"/>
      <c r="T13"/>
      <c r="U13"/>
      <c r="V13"/>
      <c r="W13"/>
    </row>
    <row r="14" spans="1:256" ht="11.4">
      <c r="A14" s="35"/>
      <c r="B14" s="16" t="s">
        <v>24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36">
        <f t="shared" ref="O14:O29" si="3">SUM(C14:N14)</f>
        <v>0</v>
      </c>
      <c r="P14" s="64"/>
      <c r="Q14"/>
      <c r="R14"/>
      <c r="S14"/>
      <c r="T14"/>
      <c r="U14"/>
      <c r="V14"/>
      <c r="W14"/>
    </row>
    <row r="15" spans="1:256" ht="11.4">
      <c r="A15" s="35"/>
      <c r="B15" s="16" t="s">
        <v>5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36">
        <f t="shared" si="3"/>
        <v>0</v>
      </c>
      <c r="P15" s="64"/>
      <c r="Q15"/>
      <c r="R15"/>
      <c r="S15"/>
      <c r="T15"/>
      <c r="U15"/>
      <c r="V15"/>
      <c r="W15"/>
    </row>
    <row r="16" spans="1:256" ht="11.4">
      <c r="A16" s="35"/>
      <c r="B16" s="16" t="s">
        <v>6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36">
        <f t="shared" si="3"/>
        <v>0</v>
      </c>
      <c r="P16" s="64"/>
      <c r="Q16"/>
      <c r="R16"/>
      <c r="S16"/>
      <c r="T16"/>
      <c r="U16"/>
      <c r="V16"/>
      <c r="W16"/>
    </row>
    <row r="17" spans="1:23" ht="11.4">
      <c r="A17" s="35"/>
      <c r="B17" s="16" t="s">
        <v>43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36">
        <f t="shared" si="3"/>
        <v>0</v>
      </c>
      <c r="P17" s="64"/>
      <c r="Q17"/>
      <c r="R17"/>
      <c r="S17"/>
      <c r="T17"/>
      <c r="U17"/>
      <c r="V17"/>
      <c r="W17"/>
    </row>
    <row r="18" spans="1:23" ht="11.4">
      <c r="A18" s="35"/>
      <c r="B18" s="16" t="s">
        <v>46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36">
        <f t="shared" si="3"/>
        <v>0</v>
      </c>
      <c r="P18" s="64"/>
      <c r="Q18"/>
      <c r="R18"/>
      <c r="S18"/>
      <c r="T18"/>
      <c r="U18"/>
      <c r="V18"/>
      <c r="W18"/>
    </row>
    <row r="19" spans="1:23" ht="11.4">
      <c r="A19" s="35"/>
      <c r="B19" s="16" t="s">
        <v>47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36">
        <f t="shared" si="3"/>
        <v>0</v>
      </c>
      <c r="P19" s="64"/>
      <c r="Q19"/>
      <c r="R19"/>
      <c r="S19"/>
      <c r="T19"/>
      <c r="U19"/>
      <c r="V19"/>
      <c r="W19"/>
    </row>
    <row r="20" spans="1:23" ht="11.4">
      <c r="A20" s="35"/>
      <c r="B20" s="16" t="s">
        <v>40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36">
        <f t="shared" si="3"/>
        <v>0</v>
      </c>
      <c r="P20" s="64"/>
      <c r="Q20"/>
      <c r="R20"/>
      <c r="S20"/>
      <c r="T20"/>
      <c r="U20"/>
      <c r="V20"/>
      <c r="W20"/>
    </row>
    <row r="21" spans="1:23" ht="11.4">
      <c r="A21" s="35"/>
      <c r="B21" s="16" t="s">
        <v>48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36">
        <f t="shared" si="3"/>
        <v>0</v>
      </c>
      <c r="P21" s="64"/>
      <c r="Q21"/>
      <c r="R21"/>
      <c r="S21"/>
      <c r="T21"/>
      <c r="U21"/>
      <c r="V21"/>
      <c r="W21"/>
    </row>
    <row r="22" spans="1:23" ht="11.4">
      <c r="A22" s="35"/>
      <c r="B22" s="16" t="s">
        <v>41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36">
        <f t="shared" si="3"/>
        <v>0</v>
      </c>
      <c r="P22" s="64"/>
      <c r="Q22"/>
      <c r="R22"/>
      <c r="S22"/>
      <c r="T22"/>
      <c r="U22"/>
      <c r="V22"/>
      <c r="W22"/>
    </row>
    <row r="23" spans="1:23" ht="11.4">
      <c r="A23" s="35"/>
      <c r="B23" s="16" t="s">
        <v>13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48">
        <f t="shared" si="3"/>
        <v>0</v>
      </c>
      <c r="P23" s="64"/>
      <c r="Q23"/>
      <c r="R23"/>
      <c r="S23"/>
      <c r="T23"/>
      <c r="U23"/>
      <c r="V23"/>
      <c r="W23"/>
    </row>
    <row r="24" spans="1:23" ht="11.4">
      <c r="A24" s="35"/>
      <c r="B24" s="16" t="s">
        <v>42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48">
        <f t="shared" si="3"/>
        <v>0</v>
      </c>
      <c r="P24" s="64"/>
      <c r="Q24"/>
      <c r="R24"/>
      <c r="S24"/>
      <c r="T24"/>
      <c r="U24"/>
      <c r="V24"/>
      <c r="W24"/>
    </row>
    <row r="25" spans="1:23" ht="11.4">
      <c r="A25" s="35"/>
      <c r="B25" s="16" t="s">
        <v>16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48">
        <f t="shared" si="3"/>
        <v>0</v>
      </c>
      <c r="P25" s="64"/>
      <c r="Q25"/>
      <c r="R25"/>
      <c r="S25"/>
      <c r="T25"/>
      <c r="U25"/>
      <c r="V25"/>
      <c r="W25"/>
    </row>
    <row r="26" spans="1:23" ht="11.4">
      <c r="A26" s="35"/>
      <c r="B26" s="16" t="s">
        <v>39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48">
        <f t="shared" si="3"/>
        <v>0</v>
      </c>
      <c r="P26" s="64"/>
      <c r="Q26"/>
      <c r="R26"/>
      <c r="S26"/>
      <c r="T26"/>
      <c r="U26"/>
      <c r="V26"/>
      <c r="W26"/>
    </row>
    <row r="27" spans="1:23" ht="11.4">
      <c r="A27" s="35"/>
      <c r="B27" s="16" t="s">
        <v>44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48">
        <f t="shared" si="3"/>
        <v>0</v>
      </c>
      <c r="P27" s="64"/>
      <c r="Q27"/>
      <c r="R27"/>
      <c r="S27"/>
      <c r="T27"/>
      <c r="U27"/>
      <c r="V27"/>
      <c r="W27"/>
    </row>
    <row r="28" spans="1:23" ht="11.4">
      <c r="A28" s="35"/>
      <c r="B28" s="16" t="s">
        <v>14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48">
        <f t="shared" si="3"/>
        <v>0</v>
      </c>
      <c r="P28" s="64"/>
      <c r="Q28"/>
      <c r="R28"/>
      <c r="S28"/>
      <c r="T28"/>
      <c r="U28"/>
      <c r="V28"/>
      <c r="W28"/>
    </row>
    <row r="29" spans="1:23" ht="11.4">
      <c r="A29" s="35"/>
      <c r="B29" s="55" t="s">
        <v>15</v>
      </c>
      <c r="C29" s="56">
        <f>C43+C47+C51</f>
        <v>0</v>
      </c>
      <c r="D29" s="57">
        <f t="shared" ref="D29:N29" si="4">D43+D47+D51</f>
        <v>0</v>
      </c>
      <c r="E29" s="57">
        <f t="shared" si="4"/>
        <v>0</v>
      </c>
      <c r="F29" s="57">
        <f t="shared" si="4"/>
        <v>0</v>
      </c>
      <c r="G29" s="57">
        <f t="shared" si="4"/>
        <v>0</v>
      </c>
      <c r="H29" s="57">
        <f t="shared" si="4"/>
        <v>0</v>
      </c>
      <c r="I29" s="57">
        <f t="shared" si="4"/>
        <v>0</v>
      </c>
      <c r="J29" s="57"/>
      <c r="K29" s="57"/>
      <c r="L29" s="57"/>
      <c r="M29" s="57"/>
      <c r="N29" s="57">
        <f t="shared" si="4"/>
        <v>0</v>
      </c>
      <c r="O29" s="49">
        <f t="shared" si="3"/>
        <v>0</v>
      </c>
      <c r="P29" s="64"/>
      <c r="Q29"/>
      <c r="R29"/>
      <c r="S29"/>
      <c r="T29"/>
      <c r="U29"/>
      <c r="V29"/>
      <c r="W29"/>
    </row>
    <row r="30" spans="1:23">
      <c r="A30" s="33" t="s">
        <v>23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50"/>
      <c r="P30" s="64"/>
      <c r="Q30"/>
      <c r="R30"/>
      <c r="S30"/>
      <c r="T30"/>
      <c r="U30"/>
      <c r="V30"/>
      <c r="W30"/>
    </row>
    <row r="31" spans="1:23" ht="11.4">
      <c r="A31" s="35"/>
      <c r="B31" s="58" t="s">
        <v>29</v>
      </c>
      <c r="C31" s="59">
        <f t="shared" ref="C31:N31" si="5">C44+C48+C52</f>
        <v>0</v>
      </c>
      <c r="D31" s="59">
        <f t="shared" si="5"/>
        <v>0</v>
      </c>
      <c r="E31" s="59">
        <f t="shared" si="5"/>
        <v>0</v>
      </c>
      <c r="F31" s="59">
        <f t="shared" si="5"/>
        <v>0</v>
      </c>
      <c r="G31" s="59">
        <f t="shared" si="5"/>
        <v>0</v>
      </c>
      <c r="H31" s="59">
        <f t="shared" si="5"/>
        <v>0</v>
      </c>
      <c r="I31" s="59">
        <f t="shared" si="5"/>
        <v>0</v>
      </c>
      <c r="J31" s="59"/>
      <c r="K31" s="59"/>
      <c r="L31" s="59"/>
      <c r="M31" s="59"/>
      <c r="N31" s="59">
        <f t="shared" si="5"/>
        <v>0</v>
      </c>
      <c r="O31" s="49">
        <f>SUM(C31:N31)</f>
        <v>0</v>
      </c>
      <c r="P31" s="64"/>
      <c r="Q31"/>
      <c r="R31"/>
      <c r="S31"/>
      <c r="T31"/>
      <c r="U31"/>
      <c r="V31"/>
      <c r="W31"/>
    </row>
    <row r="32" spans="1:23" ht="11.4">
      <c r="A32" s="35"/>
      <c r="B32" s="16" t="s">
        <v>45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48">
        <f>SUM(C32:N32)</f>
        <v>0</v>
      </c>
      <c r="P32" s="64"/>
      <c r="Q32"/>
      <c r="R32"/>
      <c r="S32"/>
      <c r="T32"/>
      <c r="U32"/>
      <c r="V32"/>
      <c r="W32"/>
    </row>
    <row r="33" spans="1:23" ht="11.4">
      <c r="A33" s="35"/>
      <c r="B33" s="16" t="s">
        <v>18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48">
        <f>SUM(C33:N33)</f>
        <v>0</v>
      </c>
      <c r="P33" s="64"/>
      <c r="Q33"/>
      <c r="R33"/>
      <c r="S33"/>
      <c r="T33"/>
      <c r="U33"/>
      <c r="V33"/>
      <c r="W33"/>
    </row>
    <row r="34" spans="1:23" ht="11.4">
      <c r="A34" s="35"/>
      <c r="B34" s="16" t="s">
        <v>31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48">
        <f>SUM(C34:N34)</f>
        <v>0</v>
      </c>
      <c r="P34" s="64"/>
      <c r="Q34"/>
      <c r="R34"/>
      <c r="S34"/>
      <c r="T34"/>
      <c r="U34"/>
      <c r="V34"/>
      <c r="W34"/>
    </row>
    <row r="35" spans="1:23" ht="11.4">
      <c r="A35" s="35"/>
      <c r="B35" s="16" t="s">
        <v>30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51">
        <f>SUM(C35:N35)</f>
        <v>0</v>
      </c>
      <c r="P35" s="64"/>
      <c r="Q35"/>
      <c r="R35"/>
      <c r="S35"/>
      <c r="T35"/>
      <c r="U35"/>
      <c r="V35"/>
      <c r="W35"/>
    </row>
    <row r="36" spans="1:23" ht="12.6" thickBot="1">
      <c r="A36" s="42" t="s">
        <v>4</v>
      </c>
      <c r="B36" s="25"/>
      <c r="C36" s="60">
        <f t="shared" ref="C36:O36" si="6">SUM(C14:C35)</f>
        <v>0</v>
      </c>
      <c r="D36" s="60">
        <f t="shared" si="6"/>
        <v>0</v>
      </c>
      <c r="E36" s="60">
        <f t="shared" si="6"/>
        <v>0</v>
      </c>
      <c r="F36" s="60">
        <f t="shared" si="6"/>
        <v>0</v>
      </c>
      <c r="G36" s="60">
        <f t="shared" si="6"/>
        <v>0</v>
      </c>
      <c r="H36" s="60">
        <f t="shared" si="6"/>
        <v>0</v>
      </c>
      <c r="I36" s="60">
        <f t="shared" si="6"/>
        <v>0</v>
      </c>
      <c r="J36" s="60"/>
      <c r="K36" s="60"/>
      <c r="L36" s="60"/>
      <c r="M36" s="60"/>
      <c r="N36" s="60">
        <f t="shared" si="6"/>
        <v>0</v>
      </c>
      <c r="O36" s="52">
        <f t="shared" si="6"/>
        <v>0</v>
      </c>
      <c r="P36" s="64"/>
      <c r="Q36"/>
      <c r="R36"/>
      <c r="S36"/>
      <c r="T36"/>
      <c r="U36"/>
      <c r="V36"/>
      <c r="W36"/>
    </row>
    <row r="37" spans="1:23" ht="12.6" thickBot="1">
      <c r="A37" s="43" t="s">
        <v>12</v>
      </c>
      <c r="B37" s="61"/>
      <c r="C37" s="62">
        <f t="shared" ref="C37:O37" si="7">C12-C36</f>
        <v>0</v>
      </c>
      <c r="D37" s="62">
        <f t="shared" si="7"/>
        <v>0</v>
      </c>
      <c r="E37" s="62">
        <f t="shared" si="7"/>
        <v>0</v>
      </c>
      <c r="F37" s="62">
        <f t="shared" si="7"/>
        <v>0</v>
      </c>
      <c r="G37" s="62">
        <f t="shared" si="7"/>
        <v>0</v>
      </c>
      <c r="H37" s="62">
        <f t="shared" si="7"/>
        <v>0</v>
      </c>
      <c r="I37" s="62">
        <f t="shared" si="7"/>
        <v>0</v>
      </c>
      <c r="J37" s="62"/>
      <c r="K37" s="62"/>
      <c r="L37" s="62"/>
      <c r="M37" s="62"/>
      <c r="N37" s="62">
        <f t="shared" si="7"/>
        <v>0</v>
      </c>
      <c r="O37" s="53">
        <f t="shared" si="7"/>
        <v>0</v>
      </c>
      <c r="P37" s="64"/>
      <c r="Q37"/>
      <c r="R37"/>
      <c r="S37"/>
      <c r="T37"/>
      <c r="U37"/>
      <c r="V37"/>
      <c r="W37"/>
    </row>
    <row r="38" spans="1:23" ht="11.4">
      <c r="A38" s="35"/>
      <c r="B38" s="16" t="s">
        <v>28</v>
      </c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48"/>
      <c r="P38" s="64"/>
      <c r="Q38"/>
      <c r="R38"/>
      <c r="S38"/>
      <c r="T38"/>
      <c r="U38"/>
      <c r="V38"/>
      <c r="W38"/>
    </row>
    <row r="39" spans="1:23" ht="12.6" thickBot="1">
      <c r="A39" s="42" t="s">
        <v>27</v>
      </c>
      <c r="B39" s="25"/>
      <c r="C39" s="63">
        <f>SUM(C5:C7)-SUM(C14:C29)-C38</f>
        <v>0</v>
      </c>
      <c r="D39" s="63">
        <f t="shared" ref="D39:O39" si="8">SUM(D5:D7)-SUM(D14:D29)-D38</f>
        <v>0</v>
      </c>
      <c r="E39" s="63">
        <f t="shared" si="8"/>
        <v>0</v>
      </c>
      <c r="F39" s="63">
        <f t="shared" si="8"/>
        <v>0</v>
      </c>
      <c r="G39" s="63">
        <f t="shared" si="8"/>
        <v>0</v>
      </c>
      <c r="H39" s="63">
        <f t="shared" si="8"/>
        <v>0</v>
      </c>
      <c r="I39" s="63">
        <f t="shared" si="8"/>
        <v>0</v>
      </c>
      <c r="J39" s="63"/>
      <c r="K39" s="63"/>
      <c r="L39" s="63"/>
      <c r="M39" s="63"/>
      <c r="N39" s="63">
        <f t="shared" si="8"/>
        <v>0</v>
      </c>
      <c r="O39" s="54">
        <f t="shared" si="8"/>
        <v>0</v>
      </c>
      <c r="P39" s="64"/>
      <c r="Q39"/>
      <c r="R39"/>
      <c r="S39"/>
      <c r="T39"/>
      <c r="U39"/>
      <c r="V39"/>
      <c r="W39"/>
    </row>
    <row r="40" spans="1:23" ht="12.6" thickBot="1">
      <c r="A40" s="8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64"/>
      <c r="Q40"/>
      <c r="R40"/>
      <c r="S40"/>
      <c r="T40"/>
      <c r="U40"/>
      <c r="V40"/>
      <c r="W40"/>
    </row>
    <row r="41" spans="1:23" thickBot="1">
      <c r="B41" s="9" t="s">
        <v>1</v>
      </c>
      <c r="C41" s="10">
        <f>C45+C49+C53</f>
        <v>0</v>
      </c>
      <c r="D41" s="10">
        <f t="shared" ref="D41:N41" si="9">D45+D49+D53</f>
        <v>0</v>
      </c>
      <c r="E41" s="10">
        <f t="shared" si="9"/>
        <v>0</v>
      </c>
      <c r="F41" s="10">
        <f t="shared" si="9"/>
        <v>0</v>
      </c>
      <c r="G41" s="10">
        <f t="shared" si="9"/>
        <v>0</v>
      </c>
      <c r="H41" s="10">
        <f t="shared" si="9"/>
        <v>0</v>
      </c>
      <c r="I41" s="10">
        <f t="shared" si="9"/>
        <v>0</v>
      </c>
      <c r="J41" s="10"/>
      <c r="K41" s="10"/>
      <c r="L41" s="10"/>
      <c r="M41" s="10"/>
      <c r="N41" s="44">
        <f t="shared" si="9"/>
        <v>0</v>
      </c>
      <c r="O41" s="11"/>
      <c r="P41" s="64"/>
      <c r="Q41"/>
      <c r="R41"/>
      <c r="S41"/>
      <c r="T41"/>
      <c r="U41"/>
      <c r="V41"/>
      <c r="W41"/>
    </row>
    <row r="42" spans="1:23" ht="12.6" thickBot="1">
      <c r="B42" s="20" t="s">
        <v>19</v>
      </c>
      <c r="C42" s="19"/>
      <c r="D42" s="18" t="s">
        <v>7</v>
      </c>
      <c r="E42" s="70">
        <v>0.06</v>
      </c>
      <c r="F42" s="18" t="s">
        <v>8</v>
      </c>
      <c r="G42" s="71">
        <v>10</v>
      </c>
      <c r="H42" s="18" t="s">
        <v>33</v>
      </c>
      <c r="I42" s="12">
        <f>PMT(E42/4,G42*4,-C42)</f>
        <v>0</v>
      </c>
      <c r="J42" s="6"/>
      <c r="K42" s="6"/>
      <c r="L42" s="6"/>
      <c r="M42" s="6"/>
      <c r="N42" s="45"/>
      <c r="O42"/>
      <c r="P42" s="64"/>
      <c r="Q42"/>
      <c r="R42"/>
      <c r="S42"/>
      <c r="T42"/>
      <c r="U42"/>
      <c r="V42"/>
      <c r="W42"/>
    </row>
    <row r="43" spans="1:23" s="7" customFormat="1" ht="11.4">
      <c r="A43" s="4"/>
      <c r="B43" s="22" t="s">
        <v>10</v>
      </c>
      <c r="C43" s="6">
        <f>C42*$E$42/4</f>
        <v>0</v>
      </c>
      <c r="D43" s="6">
        <f>C45*$E$42/4</f>
        <v>0</v>
      </c>
      <c r="E43" s="6">
        <f t="shared" ref="E43:I43" si="10">D45*$E$42/4</f>
        <v>0</v>
      </c>
      <c r="F43" s="6">
        <f t="shared" si="10"/>
        <v>0</v>
      </c>
      <c r="G43" s="6">
        <f t="shared" si="10"/>
        <v>0</v>
      </c>
      <c r="H43" s="6">
        <f t="shared" si="10"/>
        <v>0</v>
      </c>
      <c r="I43" s="6">
        <f t="shared" si="10"/>
        <v>0</v>
      </c>
      <c r="J43" s="6"/>
      <c r="K43" s="6"/>
      <c r="L43" s="6"/>
      <c r="M43" s="6"/>
      <c r="N43" s="45">
        <f>I45*$E$42/4</f>
        <v>0</v>
      </c>
      <c r="O43"/>
      <c r="P43" s="64"/>
      <c r="Q43"/>
      <c r="R43"/>
      <c r="S43"/>
      <c r="T43"/>
      <c r="U43"/>
      <c r="V43"/>
      <c r="W43"/>
    </row>
    <row r="44" spans="1:23" ht="11.4">
      <c r="B44" s="22" t="s">
        <v>9</v>
      </c>
      <c r="C44" s="6">
        <f t="shared" ref="C44:N44" si="11">$I$42-C43</f>
        <v>0</v>
      </c>
      <c r="D44" s="6">
        <f t="shared" si="11"/>
        <v>0</v>
      </c>
      <c r="E44" s="6">
        <f t="shared" si="11"/>
        <v>0</v>
      </c>
      <c r="F44" s="6">
        <f t="shared" si="11"/>
        <v>0</v>
      </c>
      <c r="G44" s="6">
        <f t="shared" si="11"/>
        <v>0</v>
      </c>
      <c r="H44" s="6">
        <f t="shared" si="11"/>
        <v>0</v>
      </c>
      <c r="I44" s="6">
        <f t="shared" si="11"/>
        <v>0</v>
      </c>
      <c r="J44" s="6"/>
      <c r="K44" s="6"/>
      <c r="L44" s="6"/>
      <c r="M44" s="6"/>
      <c r="N44" s="45">
        <f t="shared" si="11"/>
        <v>0</v>
      </c>
      <c r="O44"/>
      <c r="P44" s="64"/>
      <c r="Q44"/>
      <c r="R44"/>
      <c r="S44"/>
      <c r="T44"/>
      <c r="U44"/>
      <c r="V44"/>
      <c r="W44"/>
    </row>
    <row r="45" spans="1:23" thickBot="1">
      <c r="B45" s="22" t="s">
        <v>17</v>
      </c>
      <c r="C45" s="24">
        <f>C42-C44</f>
        <v>0</v>
      </c>
      <c r="D45" s="24">
        <f t="shared" ref="D45:I45" si="12">C45-D44</f>
        <v>0</v>
      </c>
      <c r="E45" s="24">
        <f t="shared" si="12"/>
        <v>0</v>
      </c>
      <c r="F45" s="24">
        <f t="shared" si="12"/>
        <v>0</v>
      </c>
      <c r="G45" s="24">
        <f t="shared" si="12"/>
        <v>0</v>
      </c>
      <c r="H45" s="24">
        <f t="shared" si="12"/>
        <v>0</v>
      </c>
      <c r="I45" s="24">
        <f t="shared" si="12"/>
        <v>0</v>
      </c>
      <c r="J45" s="24"/>
      <c r="K45" s="24"/>
      <c r="L45" s="24"/>
      <c r="M45" s="24"/>
      <c r="N45" s="46">
        <f>I45-N44</f>
        <v>0</v>
      </c>
      <c r="O45"/>
      <c r="P45" s="64"/>
      <c r="Q45"/>
      <c r="R45"/>
      <c r="S45"/>
      <c r="T45"/>
      <c r="U45"/>
      <c r="V45"/>
      <c r="W45"/>
    </row>
    <row r="46" spans="1:23" ht="12.6" thickBot="1">
      <c r="B46" s="21" t="s">
        <v>20</v>
      </c>
      <c r="C46" s="19"/>
      <c r="D46" s="18" t="s">
        <v>7</v>
      </c>
      <c r="E46" s="70">
        <v>0.06</v>
      </c>
      <c r="F46" s="18" t="s">
        <v>8</v>
      </c>
      <c r="G46" s="71">
        <v>10</v>
      </c>
      <c r="H46" s="18" t="s">
        <v>33</v>
      </c>
      <c r="I46" s="12">
        <f>PMT(E46/4,G46*4,-C46)</f>
        <v>0</v>
      </c>
      <c r="J46" s="6"/>
      <c r="K46" s="6"/>
      <c r="L46" s="6"/>
      <c r="M46" s="6"/>
      <c r="N46" s="45"/>
      <c r="O46"/>
      <c r="P46" s="64"/>
      <c r="Q46"/>
      <c r="R46"/>
      <c r="S46"/>
      <c r="T46"/>
      <c r="U46"/>
      <c r="V46"/>
      <c r="W46"/>
    </row>
    <row r="47" spans="1:23" ht="11.4">
      <c r="B47" s="22" t="s">
        <v>10</v>
      </c>
      <c r="C47" s="6">
        <f>C46*$E$42/4</f>
        <v>0</v>
      </c>
      <c r="D47" s="6">
        <f>C49*$E$42/4</f>
        <v>0</v>
      </c>
      <c r="E47" s="6">
        <f t="shared" ref="E47:I47" si="13">D49*$E$42/4</f>
        <v>0</v>
      </c>
      <c r="F47" s="6">
        <f t="shared" si="13"/>
        <v>0</v>
      </c>
      <c r="G47" s="6">
        <f t="shared" si="13"/>
        <v>0</v>
      </c>
      <c r="H47" s="6">
        <f t="shared" si="13"/>
        <v>0</v>
      </c>
      <c r="I47" s="6">
        <f t="shared" si="13"/>
        <v>0</v>
      </c>
      <c r="J47" s="6"/>
      <c r="K47" s="6"/>
      <c r="L47" s="6"/>
      <c r="M47" s="6"/>
      <c r="N47" s="45">
        <f>I49*$E$42/4</f>
        <v>0</v>
      </c>
      <c r="O47"/>
      <c r="P47" s="64"/>
      <c r="Q47"/>
      <c r="R47"/>
      <c r="S47"/>
      <c r="T47"/>
      <c r="U47"/>
      <c r="V47"/>
      <c r="W47"/>
    </row>
    <row r="48" spans="1:23" ht="11.4">
      <c r="B48" s="22" t="s">
        <v>9</v>
      </c>
      <c r="C48" s="6">
        <f>$I$46-C47</f>
        <v>0</v>
      </c>
      <c r="D48" s="6">
        <f>$I$46-D47</f>
        <v>0</v>
      </c>
      <c r="E48" s="6">
        <f t="shared" ref="E48:N48" si="14">$I$46-E47</f>
        <v>0</v>
      </c>
      <c r="F48" s="6">
        <f t="shared" si="14"/>
        <v>0</v>
      </c>
      <c r="G48" s="6">
        <f t="shared" si="14"/>
        <v>0</v>
      </c>
      <c r="H48" s="6">
        <f t="shared" si="14"/>
        <v>0</v>
      </c>
      <c r="I48" s="6">
        <f t="shared" si="14"/>
        <v>0</v>
      </c>
      <c r="J48" s="6"/>
      <c r="K48" s="6"/>
      <c r="L48" s="6"/>
      <c r="M48" s="6"/>
      <c r="N48" s="45">
        <f t="shared" si="14"/>
        <v>0</v>
      </c>
      <c r="O48"/>
      <c r="P48" s="64"/>
      <c r="Q48"/>
      <c r="R48"/>
      <c r="S48"/>
      <c r="T48"/>
      <c r="U48"/>
      <c r="V48"/>
      <c r="W48"/>
    </row>
    <row r="49" spans="1:23" s="7" customFormat="1" thickBot="1">
      <c r="A49" s="4"/>
      <c r="B49" s="23" t="s">
        <v>17</v>
      </c>
      <c r="C49" s="24">
        <f>C46-C48</f>
        <v>0</v>
      </c>
      <c r="D49" s="24">
        <f t="shared" ref="D49:I49" si="15">C49-D48</f>
        <v>0</v>
      </c>
      <c r="E49" s="24">
        <f t="shared" si="15"/>
        <v>0</v>
      </c>
      <c r="F49" s="24">
        <f t="shared" si="15"/>
        <v>0</v>
      </c>
      <c r="G49" s="24">
        <f t="shared" si="15"/>
        <v>0</v>
      </c>
      <c r="H49" s="24">
        <f t="shared" si="15"/>
        <v>0</v>
      </c>
      <c r="I49" s="24">
        <f t="shared" si="15"/>
        <v>0</v>
      </c>
      <c r="J49" s="24"/>
      <c r="K49" s="24"/>
      <c r="L49" s="24"/>
      <c r="M49" s="24"/>
      <c r="N49" s="46">
        <f>I49-N48</f>
        <v>0</v>
      </c>
      <c r="O49"/>
      <c r="P49" s="64"/>
      <c r="Q49"/>
      <c r="R49"/>
      <c r="S49"/>
      <c r="T49"/>
      <c r="U49"/>
      <c r="V49"/>
      <c r="W49"/>
    </row>
    <row r="50" spans="1:23" ht="12.6" thickBot="1">
      <c r="B50" s="20" t="s">
        <v>21</v>
      </c>
      <c r="C50" s="19"/>
      <c r="D50" s="18" t="s">
        <v>7</v>
      </c>
      <c r="E50" s="70">
        <v>0.06</v>
      </c>
      <c r="F50" s="18" t="s">
        <v>8</v>
      </c>
      <c r="G50" s="71">
        <v>10</v>
      </c>
      <c r="H50" s="18" t="s">
        <v>33</v>
      </c>
      <c r="I50" s="12">
        <f>PMT(E50/4,G50*4,-C50)</f>
        <v>0</v>
      </c>
      <c r="J50" s="6"/>
      <c r="K50" s="6"/>
      <c r="L50" s="6"/>
      <c r="M50" s="6"/>
      <c r="N50" s="45"/>
      <c r="O50"/>
      <c r="P50" s="64"/>
      <c r="Q50"/>
      <c r="R50"/>
      <c r="S50"/>
      <c r="T50"/>
      <c r="U50"/>
      <c r="V50"/>
      <c r="W50"/>
    </row>
    <row r="51" spans="1:23" ht="11.4">
      <c r="B51" s="22" t="s">
        <v>10</v>
      </c>
      <c r="C51" s="6">
        <f>C50*$E$42/4</f>
        <v>0</v>
      </c>
      <c r="D51" s="6">
        <f>C53*$E$42/4</f>
        <v>0</v>
      </c>
      <c r="E51" s="6">
        <f t="shared" ref="E51:I51" si="16">D53*$E$42/4</f>
        <v>0</v>
      </c>
      <c r="F51" s="6">
        <f t="shared" si="16"/>
        <v>0</v>
      </c>
      <c r="G51" s="6">
        <f t="shared" si="16"/>
        <v>0</v>
      </c>
      <c r="H51" s="6">
        <f t="shared" si="16"/>
        <v>0</v>
      </c>
      <c r="I51" s="6">
        <f t="shared" si="16"/>
        <v>0</v>
      </c>
      <c r="J51" s="6"/>
      <c r="K51" s="6"/>
      <c r="L51" s="6"/>
      <c r="M51" s="6"/>
      <c r="N51" s="45">
        <f>I53*$E$42/4</f>
        <v>0</v>
      </c>
      <c r="O51"/>
      <c r="P51" s="64"/>
      <c r="Q51"/>
      <c r="R51"/>
      <c r="S51"/>
      <c r="T51"/>
      <c r="U51"/>
      <c r="V51"/>
      <c r="W51"/>
    </row>
    <row r="52" spans="1:23" ht="11.4">
      <c r="B52" s="22" t="s">
        <v>9</v>
      </c>
      <c r="C52" s="6">
        <f>$I$50-C51</f>
        <v>0</v>
      </c>
      <c r="D52" s="6">
        <f>$I$50-D51</f>
        <v>0</v>
      </c>
      <c r="E52" s="6">
        <f t="shared" ref="E52:N52" si="17">$I$50-E51</f>
        <v>0</v>
      </c>
      <c r="F52" s="6">
        <f t="shared" si="17"/>
        <v>0</v>
      </c>
      <c r="G52" s="6">
        <f t="shared" si="17"/>
        <v>0</v>
      </c>
      <c r="H52" s="6">
        <f t="shared" si="17"/>
        <v>0</v>
      </c>
      <c r="I52" s="6">
        <f t="shared" si="17"/>
        <v>0</v>
      </c>
      <c r="J52" s="6"/>
      <c r="K52" s="6"/>
      <c r="L52" s="6"/>
      <c r="M52" s="6"/>
      <c r="N52" s="45">
        <f t="shared" si="17"/>
        <v>0</v>
      </c>
      <c r="O52"/>
      <c r="P52" s="64"/>
      <c r="Q52"/>
      <c r="R52"/>
      <c r="S52"/>
      <c r="T52"/>
      <c r="U52"/>
      <c r="V52"/>
      <c r="W52"/>
    </row>
    <row r="53" spans="1:23" s="7" customFormat="1" thickBot="1">
      <c r="A53" s="4"/>
      <c r="B53" s="23" t="s">
        <v>17</v>
      </c>
      <c r="C53" s="24">
        <f>C50-C52</f>
        <v>0</v>
      </c>
      <c r="D53" s="24">
        <f t="shared" ref="D53:I53" si="18">C53-D52</f>
        <v>0</v>
      </c>
      <c r="E53" s="24">
        <f t="shared" si="18"/>
        <v>0</v>
      </c>
      <c r="F53" s="24">
        <f t="shared" si="18"/>
        <v>0</v>
      </c>
      <c r="G53" s="24">
        <f t="shared" si="18"/>
        <v>0</v>
      </c>
      <c r="H53" s="24">
        <f t="shared" si="18"/>
        <v>0</v>
      </c>
      <c r="I53" s="24">
        <f t="shared" si="18"/>
        <v>0</v>
      </c>
      <c r="J53" s="24"/>
      <c r="K53" s="24"/>
      <c r="L53" s="24"/>
      <c r="M53" s="24"/>
      <c r="N53" s="46">
        <f>I53-N52</f>
        <v>0</v>
      </c>
      <c r="O53"/>
      <c r="P53" s="64"/>
      <c r="Q53"/>
      <c r="R53"/>
      <c r="S53"/>
      <c r="T53"/>
      <c r="U53"/>
      <c r="V53"/>
      <c r="W53"/>
    </row>
  </sheetData>
  <sheetProtection sheet="1" objects="1" scenarios="1" formatColumns="0" formatRows="0"/>
  <mergeCells count="1">
    <mergeCell ref="A1:O1"/>
  </mergeCells>
  <phoneticPr fontId="0" type="noConversion"/>
  <printOptions horizontalCentered="1" verticalCentered="1"/>
  <pageMargins left="1E-3" right="1E-3" top="1E-3" bottom="1E-3" header="0.5" footer="0.5"/>
  <pageSetup fitToHeight="0" orientation="landscape" horizontalDpi="360" verticalDpi="360" r:id="rId1"/>
  <headerFooter alignWithMargins="0"/>
  <rowBreaks count="1" manualBreakCount="1">
    <brk id="39" max="16383" man="1"/>
  </rowBreaks>
  <ignoredErrors>
    <ignoredError sqref="N3 N36:O37 N31:O31 N39:O39 C39:I39 C31:I31 D3:I3 C36:I37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50C8F-E2BF-41F8-86D5-063C67876299}">
  <sheetPr>
    <pageSetUpPr fitToPage="1"/>
  </sheetPr>
  <dimension ref="A1:IV53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2" sqref="C2"/>
    </sheetView>
  </sheetViews>
  <sheetFormatPr defaultColWidth="10.875" defaultRowHeight="12"/>
  <cols>
    <col min="1" max="1" width="3.125" style="4" customWidth="1"/>
    <col min="2" max="2" width="29" style="4" customWidth="1"/>
    <col min="3" max="14" width="11.875" style="4" customWidth="1"/>
    <col min="15" max="15" width="12.5" style="13" customWidth="1"/>
    <col min="16" max="16" width="60.625" style="66" customWidth="1"/>
    <col min="17" max="16384" width="10.875" style="4"/>
  </cols>
  <sheetData>
    <row r="1" spans="1:256" s="2" customFormat="1">
      <c r="A1" s="67" t="s">
        <v>32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8"/>
      <c r="P1" s="64"/>
      <c r="Q1"/>
      <c r="R1"/>
      <c r="S1"/>
      <c r="T1"/>
      <c r="U1"/>
      <c r="V1"/>
      <c r="W1"/>
    </row>
    <row r="2" spans="1:256" s="2" customFormat="1">
      <c r="A2" s="29"/>
      <c r="C2" s="72">
        <f>'Cash Flow Projection'!C2</f>
        <v>43554</v>
      </c>
      <c r="D2" s="3">
        <f>EDATE($C2,3)</f>
        <v>43645</v>
      </c>
      <c r="E2" s="3">
        <f>EDATE($C2,6)</f>
        <v>43737</v>
      </c>
      <c r="F2" s="3">
        <f>EDATE($C2,9)</f>
        <v>43829</v>
      </c>
      <c r="G2" s="3">
        <f>EDATE($C2,12)</f>
        <v>43920</v>
      </c>
      <c r="H2" s="3">
        <f>EDATE($C2,15)</f>
        <v>44011</v>
      </c>
      <c r="I2" s="3">
        <f>EDATE($C2,18)</f>
        <v>44103</v>
      </c>
      <c r="J2" s="3">
        <f>EDATE($C2,21)</f>
        <v>44195</v>
      </c>
      <c r="K2" s="3">
        <f>EDATE($C2,24)</f>
        <v>44285</v>
      </c>
      <c r="L2" s="3">
        <f>EDATE($C2,27)</f>
        <v>44376</v>
      </c>
      <c r="M2" s="3">
        <f>EDATE($C2,30)</f>
        <v>44468</v>
      </c>
      <c r="N2" s="3">
        <f>EDATE($C2,33)</f>
        <v>44560</v>
      </c>
      <c r="O2" s="30" t="s">
        <v>0</v>
      </c>
      <c r="P2" s="64"/>
      <c r="Q2"/>
      <c r="R2"/>
      <c r="S2"/>
      <c r="T2"/>
      <c r="U2"/>
      <c r="V2"/>
      <c r="W2"/>
    </row>
    <row r="3" spans="1:256">
      <c r="A3" s="31" t="s">
        <v>11</v>
      </c>
      <c r="C3" s="17"/>
      <c r="D3" s="47">
        <f t="shared" ref="D3:I3" si="0">C37</f>
        <v>0</v>
      </c>
      <c r="E3" s="47">
        <f t="shared" si="0"/>
        <v>0</v>
      </c>
      <c r="F3" s="47">
        <f t="shared" si="0"/>
        <v>0</v>
      </c>
      <c r="G3" s="47">
        <f t="shared" si="0"/>
        <v>0</v>
      </c>
      <c r="H3" s="47">
        <f t="shared" si="0"/>
        <v>0</v>
      </c>
      <c r="I3" s="47">
        <f t="shared" si="0"/>
        <v>0</v>
      </c>
      <c r="J3" s="47"/>
      <c r="K3" s="47"/>
      <c r="L3" s="47"/>
      <c r="M3" s="47"/>
      <c r="N3" s="47">
        <f>I37</f>
        <v>0</v>
      </c>
      <c r="O3" s="32"/>
      <c r="P3" s="65" t="s">
        <v>34</v>
      </c>
      <c r="Q3"/>
      <c r="R3"/>
      <c r="S3"/>
      <c r="T3"/>
      <c r="U3"/>
      <c r="V3"/>
      <c r="W3"/>
    </row>
    <row r="4" spans="1:256">
      <c r="A4" s="33" t="s">
        <v>25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34"/>
      <c r="P4" s="64"/>
      <c r="Q4"/>
      <c r="R4"/>
      <c r="S4"/>
      <c r="T4"/>
      <c r="U4"/>
      <c r="V4"/>
      <c r="W4"/>
    </row>
    <row r="5" spans="1:256" ht="11.4">
      <c r="A5" s="35"/>
      <c r="B5" s="16" t="s">
        <v>35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36">
        <f>SUM(C5:N5)</f>
        <v>0</v>
      </c>
      <c r="P5" s="64"/>
      <c r="Q5"/>
      <c r="R5"/>
      <c r="S5"/>
      <c r="T5"/>
      <c r="U5"/>
      <c r="V5"/>
      <c r="W5"/>
    </row>
    <row r="6" spans="1:256" ht="11.4">
      <c r="A6" s="35"/>
      <c r="B6" s="16" t="s">
        <v>36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36">
        <f>SUM(C6:N6)</f>
        <v>0</v>
      </c>
      <c r="P6" s="64"/>
      <c r="Q6"/>
      <c r="R6"/>
      <c r="S6"/>
      <c r="T6"/>
      <c r="U6"/>
      <c r="V6"/>
      <c r="W6"/>
    </row>
    <row r="7" spans="1:256" ht="11.4">
      <c r="A7" s="35"/>
      <c r="B7" s="16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36">
        <f>SUM(C7:N7)</f>
        <v>0</v>
      </c>
      <c r="P7" s="64"/>
      <c r="Q7"/>
      <c r="R7"/>
      <c r="S7"/>
      <c r="T7"/>
      <c r="U7"/>
      <c r="V7"/>
      <c r="W7"/>
    </row>
    <row r="8" spans="1:256">
      <c r="A8" s="33" t="s">
        <v>26</v>
      </c>
      <c r="B8" s="27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36"/>
      <c r="P8" s="64"/>
      <c r="Q8"/>
      <c r="R8"/>
      <c r="S8"/>
      <c r="T8"/>
      <c r="U8"/>
      <c r="V8"/>
      <c r="W8"/>
    </row>
    <row r="9" spans="1:256" ht="11.4">
      <c r="A9" s="35"/>
      <c r="B9" s="16" t="s">
        <v>37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36"/>
      <c r="P9" s="64"/>
      <c r="Q9"/>
      <c r="R9"/>
      <c r="S9"/>
      <c r="T9"/>
      <c r="U9"/>
      <c r="V9"/>
      <c r="W9"/>
    </row>
    <row r="10" spans="1:256" ht="11.4">
      <c r="A10" s="35"/>
      <c r="B10" s="16" t="s">
        <v>38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37">
        <f>SUM(C10:N10)</f>
        <v>0</v>
      </c>
      <c r="P10" s="64"/>
      <c r="Q10"/>
      <c r="R10"/>
      <c r="S10"/>
      <c r="T10"/>
      <c r="U10"/>
      <c r="V10"/>
      <c r="W10"/>
    </row>
    <row r="11" spans="1:256" ht="12.6" thickBot="1">
      <c r="A11" s="38" t="s">
        <v>2</v>
      </c>
      <c r="B11" s="25"/>
      <c r="C11" s="24">
        <f t="shared" ref="C11:O11" si="1">SUM(C4:C10)</f>
        <v>0</v>
      </c>
      <c r="D11" s="24">
        <f t="shared" si="1"/>
        <v>0</v>
      </c>
      <c r="E11" s="24">
        <f t="shared" si="1"/>
        <v>0</v>
      </c>
      <c r="F11" s="24">
        <f t="shared" si="1"/>
        <v>0</v>
      </c>
      <c r="G11" s="24">
        <f t="shared" si="1"/>
        <v>0</v>
      </c>
      <c r="H11" s="24">
        <f t="shared" si="1"/>
        <v>0</v>
      </c>
      <c r="I11" s="24">
        <f t="shared" si="1"/>
        <v>0</v>
      </c>
      <c r="J11" s="24"/>
      <c r="K11" s="24"/>
      <c r="L11" s="24"/>
      <c r="M11" s="24"/>
      <c r="N11" s="24">
        <f t="shared" si="1"/>
        <v>0</v>
      </c>
      <c r="O11" s="39">
        <f t="shared" si="1"/>
        <v>0</v>
      </c>
      <c r="P11" s="64"/>
      <c r="Q11"/>
      <c r="R11"/>
      <c r="S11"/>
      <c r="T11"/>
      <c r="U11"/>
      <c r="V11"/>
      <c r="W11"/>
    </row>
    <row r="12" spans="1:256" s="7" customFormat="1" ht="12.6" thickBot="1">
      <c r="A12" s="40" t="s">
        <v>3</v>
      </c>
      <c r="B12" s="25"/>
      <c r="C12" s="26">
        <f t="shared" ref="C12:O12" si="2">C3+C11</f>
        <v>0</v>
      </c>
      <c r="D12" s="26">
        <f t="shared" si="2"/>
        <v>0</v>
      </c>
      <c r="E12" s="26">
        <f t="shared" si="2"/>
        <v>0</v>
      </c>
      <c r="F12" s="26">
        <f t="shared" si="2"/>
        <v>0</v>
      </c>
      <c r="G12" s="26">
        <f t="shared" si="2"/>
        <v>0</v>
      </c>
      <c r="H12" s="26">
        <f t="shared" si="2"/>
        <v>0</v>
      </c>
      <c r="I12" s="26">
        <f t="shared" si="2"/>
        <v>0</v>
      </c>
      <c r="J12" s="26"/>
      <c r="K12" s="26"/>
      <c r="L12" s="26"/>
      <c r="M12" s="26"/>
      <c r="N12" s="26">
        <f t="shared" si="2"/>
        <v>0</v>
      </c>
      <c r="O12" s="41">
        <f t="shared" si="2"/>
        <v>0</v>
      </c>
      <c r="P12" s="66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</row>
    <row r="13" spans="1:256">
      <c r="A13" s="33" t="s">
        <v>22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34"/>
      <c r="P13" s="64"/>
      <c r="Q13"/>
      <c r="R13"/>
      <c r="S13"/>
      <c r="T13"/>
      <c r="U13"/>
      <c r="V13"/>
      <c r="W13"/>
    </row>
    <row r="14" spans="1:256" ht="11.4">
      <c r="A14" s="35"/>
      <c r="B14" s="16" t="s">
        <v>24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36">
        <f t="shared" ref="O14:O29" si="3">SUM(C14:N14)</f>
        <v>0</v>
      </c>
      <c r="P14" s="64"/>
      <c r="Q14"/>
      <c r="R14"/>
      <c r="S14"/>
      <c r="T14"/>
      <c r="U14"/>
      <c r="V14"/>
      <c r="W14"/>
    </row>
    <row r="15" spans="1:256" ht="11.4">
      <c r="A15" s="35"/>
      <c r="B15" s="16" t="s">
        <v>5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36">
        <f t="shared" si="3"/>
        <v>0</v>
      </c>
      <c r="P15" s="64"/>
      <c r="Q15"/>
      <c r="R15"/>
      <c r="S15"/>
      <c r="T15"/>
      <c r="U15"/>
      <c r="V15"/>
      <c r="W15"/>
    </row>
    <row r="16" spans="1:256" ht="11.4">
      <c r="A16" s="35"/>
      <c r="B16" s="16" t="s">
        <v>6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36">
        <f t="shared" si="3"/>
        <v>0</v>
      </c>
      <c r="P16" s="64"/>
      <c r="Q16"/>
      <c r="R16"/>
      <c r="S16"/>
      <c r="T16"/>
      <c r="U16"/>
      <c r="V16"/>
      <c r="W16"/>
    </row>
    <row r="17" spans="1:23" ht="11.4">
      <c r="A17" s="35"/>
      <c r="B17" s="16" t="s">
        <v>43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36">
        <f t="shared" si="3"/>
        <v>0</v>
      </c>
      <c r="P17" s="64"/>
      <c r="Q17"/>
      <c r="R17"/>
      <c r="S17"/>
      <c r="T17"/>
      <c r="U17"/>
      <c r="V17"/>
      <c r="W17"/>
    </row>
    <row r="18" spans="1:23" ht="11.4">
      <c r="A18" s="35"/>
      <c r="B18" s="16" t="s">
        <v>46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36">
        <f t="shared" si="3"/>
        <v>0</v>
      </c>
      <c r="P18" s="64"/>
      <c r="Q18"/>
      <c r="R18"/>
      <c r="S18"/>
      <c r="T18"/>
      <c r="U18"/>
      <c r="V18"/>
      <c r="W18"/>
    </row>
    <row r="19" spans="1:23" ht="11.4">
      <c r="A19" s="35"/>
      <c r="B19" s="16" t="s">
        <v>47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36">
        <f t="shared" si="3"/>
        <v>0</v>
      </c>
      <c r="P19" s="64"/>
      <c r="Q19"/>
      <c r="R19"/>
      <c r="S19"/>
      <c r="T19"/>
      <c r="U19"/>
      <c r="V19"/>
      <c r="W19"/>
    </row>
    <row r="20" spans="1:23" ht="11.4">
      <c r="A20" s="35"/>
      <c r="B20" s="16" t="s">
        <v>40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36">
        <f t="shared" si="3"/>
        <v>0</v>
      </c>
      <c r="P20" s="64"/>
      <c r="Q20"/>
      <c r="R20"/>
      <c r="S20"/>
      <c r="T20"/>
      <c r="U20"/>
      <c r="V20"/>
      <c r="W20"/>
    </row>
    <row r="21" spans="1:23" ht="11.4">
      <c r="A21" s="35"/>
      <c r="B21" s="16" t="s">
        <v>48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36">
        <f t="shared" si="3"/>
        <v>0</v>
      </c>
      <c r="P21" s="64"/>
      <c r="Q21"/>
      <c r="R21"/>
      <c r="S21"/>
      <c r="T21"/>
      <c r="U21"/>
      <c r="V21"/>
      <c r="W21"/>
    </row>
    <row r="22" spans="1:23" ht="11.4">
      <c r="A22" s="35"/>
      <c r="B22" s="16" t="s">
        <v>41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36">
        <f t="shared" si="3"/>
        <v>0</v>
      </c>
      <c r="P22" s="64"/>
      <c r="Q22"/>
      <c r="R22"/>
      <c r="S22"/>
      <c r="T22"/>
      <c r="U22"/>
      <c r="V22"/>
      <c r="W22"/>
    </row>
    <row r="23" spans="1:23" ht="11.4">
      <c r="A23" s="35"/>
      <c r="B23" s="16" t="s">
        <v>13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48">
        <f t="shared" si="3"/>
        <v>0</v>
      </c>
      <c r="P23" s="64"/>
      <c r="Q23"/>
      <c r="R23"/>
      <c r="S23"/>
      <c r="T23"/>
      <c r="U23"/>
      <c r="V23"/>
      <c r="W23"/>
    </row>
    <row r="24" spans="1:23" ht="11.4">
      <c r="A24" s="35"/>
      <c r="B24" s="16" t="s">
        <v>42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48">
        <f t="shared" si="3"/>
        <v>0</v>
      </c>
      <c r="P24" s="64"/>
      <c r="Q24"/>
      <c r="R24"/>
      <c r="S24"/>
      <c r="T24"/>
      <c r="U24"/>
      <c r="V24"/>
      <c r="W24"/>
    </row>
    <row r="25" spans="1:23" ht="11.4">
      <c r="A25" s="35"/>
      <c r="B25" s="16" t="s">
        <v>16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48">
        <f t="shared" si="3"/>
        <v>0</v>
      </c>
      <c r="P25" s="64"/>
      <c r="Q25"/>
      <c r="R25"/>
      <c r="S25"/>
      <c r="T25"/>
      <c r="U25"/>
      <c r="V25"/>
      <c r="W25"/>
    </row>
    <row r="26" spans="1:23" ht="11.4">
      <c r="A26" s="35"/>
      <c r="B26" s="16" t="s">
        <v>39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48">
        <f t="shared" si="3"/>
        <v>0</v>
      </c>
      <c r="P26" s="64"/>
      <c r="Q26"/>
      <c r="R26"/>
      <c r="S26"/>
      <c r="T26"/>
      <c r="U26"/>
      <c r="V26"/>
      <c r="W26"/>
    </row>
    <row r="27" spans="1:23" ht="11.4">
      <c r="A27" s="35"/>
      <c r="B27" s="16" t="s">
        <v>44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48">
        <f t="shared" si="3"/>
        <v>0</v>
      </c>
      <c r="P27" s="64"/>
      <c r="Q27"/>
      <c r="R27"/>
      <c r="S27"/>
      <c r="T27"/>
      <c r="U27"/>
      <c r="V27"/>
      <c r="W27"/>
    </row>
    <row r="28" spans="1:23" ht="11.4">
      <c r="A28" s="35"/>
      <c r="B28" s="16" t="s">
        <v>14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48">
        <f t="shared" si="3"/>
        <v>0</v>
      </c>
      <c r="P28" s="64"/>
      <c r="Q28"/>
      <c r="R28"/>
      <c r="S28"/>
      <c r="T28"/>
      <c r="U28"/>
      <c r="V28"/>
      <c r="W28"/>
    </row>
    <row r="29" spans="1:23" ht="11.4">
      <c r="A29" s="35"/>
      <c r="B29" s="55" t="s">
        <v>15</v>
      </c>
      <c r="C29" s="56">
        <f>C43+C47+C51</f>
        <v>0</v>
      </c>
      <c r="D29" s="57">
        <f t="shared" ref="D29:N29" si="4">D43+D47+D51</f>
        <v>0</v>
      </c>
      <c r="E29" s="57">
        <f t="shared" si="4"/>
        <v>0</v>
      </c>
      <c r="F29" s="57">
        <f t="shared" si="4"/>
        <v>0</v>
      </c>
      <c r="G29" s="57">
        <f t="shared" si="4"/>
        <v>0</v>
      </c>
      <c r="H29" s="57">
        <f t="shared" si="4"/>
        <v>0</v>
      </c>
      <c r="I29" s="57">
        <f t="shared" si="4"/>
        <v>0</v>
      </c>
      <c r="J29" s="57"/>
      <c r="K29" s="57"/>
      <c r="L29" s="57"/>
      <c r="M29" s="57"/>
      <c r="N29" s="57">
        <f t="shared" si="4"/>
        <v>0</v>
      </c>
      <c r="O29" s="49">
        <f t="shared" si="3"/>
        <v>0</v>
      </c>
      <c r="P29" s="64"/>
      <c r="Q29"/>
      <c r="R29"/>
      <c r="S29"/>
      <c r="T29"/>
      <c r="U29"/>
      <c r="V29"/>
      <c r="W29"/>
    </row>
    <row r="30" spans="1:23">
      <c r="A30" s="33" t="s">
        <v>23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50"/>
      <c r="P30" s="64"/>
      <c r="Q30"/>
      <c r="R30"/>
      <c r="S30"/>
      <c r="T30"/>
      <c r="U30"/>
      <c r="V30"/>
      <c r="W30"/>
    </row>
    <row r="31" spans="1:23" ht="11.4">
      <c r="A31" s="35"/>
      <c r="B31" s="58" t="s">
        <v>29</v>
      </c>
      <c r="C31" s="59">
        <f t="shared" ref="C31:N31" si="5">C44+C48+C52</f>
        <v>0</v>
      </c>
      <c r="D31" s="59">
        <f t="shared" si="5"/>
        <v>0</v>
      </c>
      <c r="E31" s="59">
        <f t="shared" si="5"/>
        <v>0</v>
      </c>
      <c r="F31" s="59">
        <f t="shared" si="5"/>
        <v>0</v>
      </c>
      <c r="G31" s="59">
        <f t="shared" si="5"/>
        <v>0</v>
      </c>
      <c r="H31" s="59">
        <f t="shared" si="5"/>
        <v>0</v>
      </c>
      <c r="I31" s="59">
        <f t="shared" si="5"/>
        <v>0</v>
      </c>
      <c r="J31" s="59"/>
      <c r="K31" s="59"/>
      <c r="L31" s="59"/>
      <c r="M31" s="59"/>
      <c r="N31" s="59">
        <f t="shared" si="5"/>
        <v>0</v>
      </c>
      <c r="O31" s="49">
        <f>SUM(C31:N31)</f>
        <v>0</v>
      </c>
      <c r="P31" s="64"/>
      <c r="Q31"/>
      <c r="R31"/>
      <c r="S31"/>
      <c r="T31"/>
      <c r="U31"/>
      <c r="V31"/>
      <c r="W31"/>
    </row>
    <row r="32" spans="1:23" ht="11.4">
      <c r="A32" s="35"/>
      <c r="B32" s="16" t="s">
        <v>45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48">
        <f>SUM(C32:N32)</f>
        <v>0</v>
      </c>
      <c r="P32" s="64"/>
      <c r="Q32"/>
      <c r="R32"/>
      <c r="S32"/>
      <c r="T32"/>
      <c r="U32"/>
      <c r="V32"/>
      <c r="W32"/>
    </row>
    <row r="33" spans="1:23" ht="11.4">
      <c r="A33" s="35"/>
      <c r="B33" s="16" t="s">
        <v>18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48">
        <f>SUM(C33:N33)</f>
        <v>0</v>
      </c>
      <c r="P33" s="64"/>
      <c r="Q33"/>
      <c r="R33"/>
      <c r="S33"/>
      <c r="T33"/>
      <c r="U33"/>
      <c r="V33"/>
      <c r="W33"/>
    </row>
    <row r="34" spans="1:23" ht="11.4">
      <c r="A34" s="35"/>
      <c r="B34" s="16" t="s">
        <v>31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48">
        <f>SUM(C34:N34)</f>
        <v>0</v>
      </c>
      <c r="P34" s="64"/>
      <c r="Q34"/>
      <c r="R34"/>
      <c r="S34"/>
      <c r="T34"/>
      <c r="U34"/>
      <c r="V34"/>
      <c r="W34"/>
    </row>
    <row r="35" spans="1:23" ht="11.4">
      <c r="A35" s="35"/>
      <c r="B35" s="16" t="s">
        <v>30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51">
        <f>SUM(C35:N35)</f>
        <v>0</v>
      </c>
      <c r="P35" s="64"/>
      <c r="Q35"/>
      <c r="R35"/>
      <c r="S35"/>
      <c r="T35"/>
      <c r="U35"/>
      <c r="V35"/>
      <c r="W35"/>
    </row>
    <row r="36" spans="1:23" ht="12.6" thickBot="1">
      <c r="A36" s="42" t="s">
        <v>4</v>
      </c>
      <c r="B36" s="25"/>
      <c r="C36" s="60">
        <f t="shared" ref="C36:O36" si="6">SUM(C14:C35)</f>
        <v>0</v>
      </c>
      <c r="D36" s="60">
        <f t="shared" si="6"/>
        <v>0</v>
      </c>
      <c r="E36" s="60">
        <f t="shared" si="6"/>
        <v>0</v>
      </c>
      <c r="F36" s="60">
        <f t="shared" si="6"/>
        <v>0</v>
      </c>
      <c r="G36" s="60">
        <f t="shared" si="6"/>
        <v>0</v>
      </c>
      <c r="H36" s="60">
        <f t="shared" si="6"/>
        <v>0</v>
      </c>
      <c r="I36" s="60">
        <f t="shared" si="6"/>
        <v>0</v>
      </c>
      <c r="J36" s="60"/>
      <c r="K36" s="60"/>
      <c r="L36" s="60"/>
      <c r="M36" s="60"/>
      <c r="N36" s="60">
        <f t="shared" si="6"/>
        <v>0</v>
      </c>
      <c r="O36" s="52">
        <f t="shared" si="6"/>
        <v>0</v>
      </c>
      <c r="P36" s="64"/>
      <c r="Q36"/>
      <c r="R36"/>
      <c r="S36"/>
      <c r="T36"/>
      <c r="U36"/>
      <c r="V36"/>
      <c r="W36"/>
    </row>
    <row r="37" spans="1:23" ht="12.6" thickBot="1">
      <c r="A37" s="43" t="s">
        <v>12</v>
      </c>
      <c r="B37" s="61"/>
      <c r="C37" s="62">
        <f t="shared" ref="C37:O37" si="7">C12-C36</f>
        <v>0</v>
      </c>
      <c r="D37" s="62">
        <f t="shared" si="7"/>
        <v>0</v>
      </c>
      <c r="E37" s="62">
        <f t="shared" si="7"/>
        <v>0</v>
      </c>
      <c r="F37" s="62">
        <f t="shared" si="7"/>
        <v>0</v>
      </c>
      <c r="G37" s="62">
        <f t="shared" si="7"/>
        <v>0</v>
      </c>
      <c r="H37" s="62">
        <f t="shared" si="7"/>
        <v>0</v>
      </c>
      <c r="I37" s="62">
        <f t="shared" si="7"/>
        <v>0</v>
      </c>
      <c r="J37" s="62"/>
      <c r="K37" s="62"/>
      <c r="L37" s="62"/>
      <c r="M37" s="62"/>
      <c r="N37" s="62">
        <f t="shared" si="7"/>
        <v>0</v>
      </c>
      <c r="O37" s="53">
        <f t="shared" si="7"/>
        <v>0</v>
      </c>
      <c r="P37" s="64"/>
      <c r="Q37"/>
      <c r="R37"/>
      <c r="S37"/>
      <c r="T37"/>
      <c r="U37"/>
      <c r="V37"/>
      <c r="W37"/>
    </row>
    <row r="38" spans="1:23" ht="11.4">
      <c r="A38" s="35"/>
      <c r="B38" s="16" t="s">
        <v>28</v>
      </c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48"/>
      <c r="P38" s="64"/>
      <c r="Q38"/>
      <c r="R38"/>
      <c r="S38"/>
      <c r="T38"/>
      <c r="U38"/>
      <c r="V38"/>
      <c r="W38"/>
    </row>
    <row r="39" spans="1:23" ht="12.6" thickBot="1">
      <c r="A39" s="42" t="s">
        <v>27</v>
      </c>
      <c r="B39" s="25"/>
      <c r="C39" s="63">
        <f>SUM(C5:C7)-SUM(C14:C29)-C38</f>
        <v>0</v>
      </c>
      <c r="D39" s="63">
        <f t="shared" ref="D39:O39" si="8">SUM(D5:D7)-SUM(D14:D29)-D38</f>
        <v>0</v>
      </c>
      <c r="E39" s="63">
        <f t="shared" si="8"/>
        <v>0</v>
      </c>
      <c r="F39" s="63">
        <f t="shared" si="8"/>
        <v>0</v>
      </c>
      <c r="G39" s="63">
        <f t="shared" si="8"/>
        <v>0</v>
      </c>
      <c r="H39" s="63">
        <f t="shared" si="8"/>
        <v>0</v>
      </c>
      <c r="I39" s="63">
        <f t="shared" si="8"/>
        <v>0</v>
      </c>
      <c r="J39" s="63"/>
      <c r="K39" s="63"/>
      <c r="L39" s="63"/>
      <c r="M39" s="63"/>
      <c r="N39" s="63">
        <f t="shared" si="8"/>
        <v>0</v>
      </c>
      <c r="O39" s="54">
        <f t="shared" si="8"/>
        <v>0</v>
      </c>
      <c r="P39" s="64"/>
      <c r="Q39"/>
      <c r="R39"/>
      <c r="S39"/>
      <c r="T39"/>
      <c r="U39"/>
      <c r="V39"/>
      <c r="W39"/>
    </row>
    <row r="40" spans="1:23" ht="12.6" thickBot="1">
      <c r="A40" s="8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64"/>
      <c r="Q40"/>
      <c r="R40"/>
      <c r="S40"/>
      <c r="T40"/>
      <c r="U40"/>
      <c r="V40"/>
      <c r="W40"/>
    </row>
    <row r="41" spans="1:23" thickBot="1">
      <c r="B41" s="9" t="s">
        <v>1</v>
      </c>
      <c r="C41" s="10">
        <f>C45+C49+C53</f>
        <v>0</v>
      </c>
      <c r="D41" s="10">
        <f t="shared" ref="D41:N41" si="9">D45+D49+D53</f>
        <v>0</v>
      </c>
      <c r="E41" s="10">
        <f t="shared" si="9"/>
        <v>0</v>
      </c>
      <c r="F41" s="10">
        <f t="shared" si="9"/>
        <v>0</v>
      </c>
      <c r="G41" s="10">
        <f t="shared" si="9"/>
        <v>0</v>
      </c>
      <c r="H41" s="10">
        <f t="shared" si="9"/>
        <v>0</v>
      </c>
      <c r="I41" s="10">
        <f t="shared" si="9"/>
        <v>0</v>
      </c>
      <c r="J41" s="10"/>
      <c r="K41" s="10"/>
      <c r="L41" s="10"/>
      <c r="M41" s="10"/>
      <c r="N41" s="44">
        <f t="shared" si="9"/>
        <v>0</v>
      </c>
      <c r="O41" s="11"/>
      <c r="P41" s="64"/>
      <c r="Q41"/>
      <c r="R41"/>
      <c r="S41"/>
      <c r="T41"/>
      <c r="U41"/>
      <c r="V41"/>
      <c r="W41"/>
    </row>
    <row r="42" spans="1:23" ht="12.6" thickBot="1">
      <c r="B42" s="20" t="s">
        <v>19</v>
      </c>
      <c r="C42" s="19"/>
      <c r="D42" s="18" t="s">
        <v>7</v>
      </c>
      <c r="E42" s="70">
        <v>0.06</v>
      </c>
      <c r="F42" s="18" t="s">
        <v>8</v>
      </c>
      <c r="G42" s="71">
        <v>10</v>
      </c>
      <c r="H42" s="18" t="s">
        <v>33</v>
      </c>
      <c r="I42" s="12">
        <f>PMT(E42/4,G42*4,-C42)</f>
        <v>0</v>
      </c>
      <c r="J42" s="6"/>
      <c r="K42" s="6"/>
      <c r="L42" s="6"/>
      <c r="M42" s="6"/>
      <c r="N42" s="45"/>
      <c r="O42"/>
      <c r="P42" s="64"/>
      <c r="Q42"/>
      <c r="R42"/>
      <c r="S42"/>
      <c r="T42"/>
      <c r="U42"/>
      <c r="V42"/>
      <c r="W42"/>
    </row>
    <row r="43" spans="1:23" s="7" customFormat="1" ht="11.4">
      <c r="A43" s="4"/>
      <c r="B43" s="22" t="s">
        <v>10</v>
      </c>
      <c r="C43" s="6">
        <f>C42*$E$42/4</f>
        <v>0</v>
      </c>
      <c r="D43" s="6">
        <f>C45*$E$42/4</f>
        <v>0</v>
      </c>
      <c r="E43" s="6">
        <f t="shared" ref="E43:I43" si="10">D45*$E$42/4</f>
        <v>0</v>
      </c>
      <c r="F43" s="6">
        <f t="shared" si="10"/>
        <v>0</v>
      </c>
      <c r="G43" s="6">
        <f t="shared" si="10"/>
        <v>0</v>
      </c>
      <c r="H43" s="6">
        <f t="shared" si="10"/>
        <v>0</v>
      </c>
      <c r="I43" s="6">
        <f t="shared" si="10"/>
        <v>0</v>
      </c>
      <c r="J43" s="6"/>
      <c r="K43" s="6"/>
      <c r="L43" s="6"/>
      <c r="M43" s="6"/>
      <c r="N43" s="45">
        <f>I45*$E$42/4</f>
        <v>0</v>
      </c>
      <c r="O43"/>
      <c r="P43" s="64"/>
      <c r="Q43"/>
      <c r="R43"/>
      <c r="S43"/>
      <c r="T43"/>
      <c r="U43"/>
      <c r="V43"/>
      <c r="W43"/>
    </row>
    <row r="44" spans="1:23" ht="11.4">
      <c r="B44" s="22" t="s">
        <v>9</v>
      </c>
      <c r="C44" s="6">
        <f t="shared" ref="C44:N44" si="11">$I$42-C43</f>
        <v>0</v>
      </c>
      <c r="D44" s="6">
        <f t="shared" si="11"/>
        <v>0</v>
      </c>
      <c r="E44" s="6">
        <f t="shared" si="11"/>
        <v>0</v>
      </c>
      <c r="F44" s="6">
        <f t="shared" si="11"/>
        <v>0</v>
      </c>
      <c r="G44" s="6">
        <f t="shared" si="11"/>
        <v>0</v>
      </c>
      <c r="H44" s="6">
        <f t="shared" si="11"/>
        <v>0</v>
      </c>
      <c r="I44" s="6">
        <f t="shared" si="11"/>
        <v>0</v>
      </c>
      <c r="J44" s="6"/>
      <c r="K44" s="6"/>
      <c r="L44" s="6"/>
      <c r="M44" s="6"/>
      <c r="N44" s="45">
        <f t="shared" si="11"/>
        <v>0</v>
      </c>
      <c r="O44"/>
      <c r="P44" s="64"/>
      <c r="Q44"/>
      <c r="R44"/>
      <c r="S44"/>
      <c r="T44"/>
      <c r="U44"/>
      <c r="V44"/>
      <c r="W44"/>
    </row>
    <row r="45" spans="1:23" thickBot="1">
      <c r="B45" s="22" t="s">
        <v>17</v>
      </c>
      <c r="C45" s="24">
        <f>C42-C44</f>
        <v>0</v>
      </c>
      <c r="D45" s="24">
        <f t="shared" ref="D45:I45" si="12">C45-D44</f>
        <v>0</v>
      </c>
      <c r="E45" s="24">
        <f t="shared" si="12"/>
        <v>0</v>
      </c>
      <c r="F45" s="24">
        <f t="shared" si="12"/>
        <v>0</v>
      </c>
      <c r="G45" s="24">
        <f t="shared" si="12"/>
        <v>0</v>
      </c>
      <c r="H45" s="24">
        <f t="shared" si="12"/>
        <v>0</v>
      </c>
      <c r="I45" s="24">
        <f t="shared" si="12"/>
        <v>0</v>
      </c>
      <c r="J45" s="24"/>
      <c r="K45" s="24"/>
      <c r="L45" s="24"/>
      <c r="M45" s="24"/>
      <c r="N45" s="46">
        <f>I45-N44</f>
        <v>0</v>
      </c>
      <c r="O45"/>
      <c r="P45" s="64"/>
      <c r="Q45"/>
      <c r="R45"/>
      <c r="S45"/>
      <c r="T45"/>
      <c r="U45"/>
      <c r="V45"/>
      <c r="W45"/>
    </row>
    <row r="46" spans="1:23" ht="12.6" thickBot="1">
      <c r="B46" s="21" t="s">
        <v>20</v>
      </c>
      <c r="C46" s="19"/>
      <c r="D46" s="18" t="s">
        <v>7</v>
      </c>
      <c r="E46" s="70">
        <v>0.06</v>
      </c>
      <c r="F46" s="18" t="s">
        <v>8</v>
      </c>
      <c r="G46" s="71">
        <v>10</v>
      </c>
      <c r="H46" s="18" t="s">
        <v>33</v>
      </c>
      <c r="I46" s="12">
        <f>PMT(E46/4,G46*4,-C46)</f>
        <v>0</v>
      </c>
      <c r="J46" s="6"/>
      <c r="K46" s="6"/>
      <c r="L46" s="6"/>
      <c r="M46" s="6"/>
      <c r="N46" s="45"/>
      <c r="O46"/>
      <c r="P46" s="64"/>
      <c r="Q46"/>
      <c r="R46"/>
      <c r="S46"/>
      <c r="T46"/>
      <c r="U46"/>
      <c r="V46"/>
      <c r="W46"/>
    </row>
    <row r="47" spans="1:23" ht="11.4">
      <c r="B47" s="22" t="s">
        <v>10</v>
      </c>
      <c r="C47" s="6">
        <f>C46*$E$42/4</f>
        <v>0</v>
      </c>
      <c r="D47" s="6">
        <f>C49*$E$42/4</f>
        <v>0</v>
      </c>
      <c r="E47" s="6">
        <f t="shared" ref="E47:I47" si="13">D49*$E$42/4</f>
        <v>0</v>
      </c>
      <c r="F47" s="6">
        <f t="shared" si="13"/>
        <v>0</v>
      </c>
      <c r="G47" s="6">
        <f t="shared" si="13"/>
        <v>0</v>
      </c>
      <c r="H47" s="6">
        <f t="shared" si="13"/>
        <v>0</v>
      </c>
      <c r="I47" s="6">
        <f t="shared" si="13"/>
        <v>0</v>
      </c>
      <c r="J47" s="6"/>
      <c r="K47" s="6"/>
      <c r="L47" s="6"/>
      <c r="M47" s="6"/>
      <c r="N47" s="45">
        <f>I49*$E$42/4</f>
        <v>0</v>
      </c>
      <c r="O47"/>
      <c r="P47" s="64"/>
      <c r="Q47"/>
      <c r="R47"/>
      <c r="S47"/>
      <c r="T47"/>
      <c r="U47"/>
      <c r="V47"/>
      <c r="W47"/>
    </row>
    <row r="48" spans="1:23" ht="11.4">
      <c r="B48" s="22" t="s">
        <v>9</v>
      </c>
      <c r="C48" s="6">
        <f>$I$46-C47</f>
        <v>0</v>
      </c>
      <c r="D48" s="6">
        <f>$I$46-D47</f>
        <v>0</v>
      </c>
      <c r="E48" s="6">
        <f t="shared" ref="E48:N48" si="14">$I$46-E47</f>
        <v>0</v>
      </c>
      <c r="F48" s="6">
        <f t="shared" si="14"/>
        <v>0</v>
      </c>
      <c r="G48" s="6">
        <f t="shared" si="14"/>
        <v>0</v>
      </c>
      <c r="H48" s="6">
        <f t="shared" si="14"/>
        <v>0</v>
      </c>
      <c r="I48" s="6">
        <f t="shared" si="14"/>
        <v>0</v>
      </c>
      <c r="J48" s="6"/>
      <c r="K48" s="6"/>
      <c r="L48" s="6"/>
      <c r="M48" s="6"/>
      <c r="N48" s="45">
        <f t="shared" si="14"/>
        <v>0</v>
      </c>
      <c r="O48"/>
      <c r="P48" s="64"/>
      <c r="Q48"/>
      <c r="R48"/>
      <c r="S48"/>
      <c r="T48"/>
      <c r="U48"/>
      <c r="V48"/>
      <c r="W48"/>
    </row>
    <row r="49" spans="1:23" s="7" customFormat="1" thickBot="1">
      <c r="A49" s="4"/>
      <c r="B49" s="23" t="s">
        <v>17</v>
      </c>
      <c r="C49" s="24">
        <f>C46-C48</f>
        <v>0</v>
      </c>
      <c r="D49" s="24">
        <f t="shared" ref="D49:I49" si="15">C49-D48</f>
        <v>0</v>
      </c>
      <c r="E49" s="24">
        <f t="shared" si="15"/>
        <v>0</v>
      </c>
      <c r="F49" s="24">
        <f t="shared" si="15"/>
        <v>0</v>
      </c>
      <c r="G49" s="24">
        <f t="shared" si="15"/>
        <v>0</v>
      </c>
      <c r="H49" s="24">
        <f t="shared" si="15"/>
        <v>0</v>
      </c>
      <c r="I49" s="24">
        <f t="shared" si="15"/>
        <v>0</v>
      </c>
      <c r="J49" s="24"/>
      <c r="K49" s="24"/>
      <c r="L49" s="24"/>
      <c r="M49" s="24"/>
      <c r="N49" s="46">
        <f>I49-N48</f>
        <v>0</v>
      </c>
      <c r="O49"/>
      <c r="P49" s="64"/>
      <c r="Q49"/>
      <c r="R49"/>
      <c r="S49"/>
      <c r="T49"/>
      <c r="U49"/>
      <c r="V49"/>
      <c r="W49"/>
    </row>
    <row r="50" spans="1:23" ht="12.6" thickBot="1">
      <c r="B50" s="20" t="s">
        <v>21</v>
      </c>
      <c r="C50" s="19"/>
      <c r="D50" s="18" t="s">
        <v>7</v>
      </c>
      <c r="E50" s="70">
        <v>0.06</v>
      </c>
      <c r="F50" s="18" t="s">
        <v>8</v>
      </c>
      <c r="G50" s="71">
        <v>10</v>
      </c>
      <c r="H50" s="18" t="s">
        <v>33</v>
      </c>
      <c r="I50" s="12">
        <f>PMT(E50/4,G50*4,-C50)</f>
        <v>0</v>
      </c>
      <c r="J50" s="6"/>
      <c r="K50" s="6"/>
      <c r="L50" s="6"/>
      <c r="M50" s="6"/>
      <c r="N50" s="45"/>
      <c r="O50"/>
      <c r="P50" s="64"/>
      <c r="Q50"/>
      <c r="R50"/>
      <c r="S50"/>
      <c r="T50"/>
      <c r="U50"/>
      <c r="V50"/>
      <c r="W50"/>
    </row>
    <row r="51" spans="1:23" ht="11.4">
      <c r="B51" s="22" t="s">
        <v>10</v>
      </c>
      <c r="C51" s="6">
        <f>C50*$E$42/4</f>
        <v>0</v>
      </c>
      <c r="D51" s="6">
        <f>C53*$E$42/4</f>
        <v>0</v>
      </c>
      <c r="E51" s="6">
        <f t="shared" ref="E51:I51" si="16">D53*$E$42/4</f>
        <v>0</v>
      </c>
      <c r="F51" s="6">
        <f t="shared" si="16"/>
        <v>0</v>
      </c>
      <c r="G51" s="6">
        <f t="shared" si="16"/>
        <v>0</v>
      </c>
      <c r="H51" s="6">
        <f t="shared" si="16"/>
        <v>0</v>
      </c>
      <c r="I51" s="6">
        <f t="shared" si="16"/>
        <v>0</v>
      </c>
      <c r="J51" s="6"/>
      <c r="K51" s="6"/>
      <c r="L51" s="6"/>
      <c r="M51" s="6"/>
      <c r="N51" s="45">
        <f>I53*$E$42/4</f>
        <v>0</v>
      </c>
      <c r="O51"/>
      <c r="P51" s="64"/>
      <c r="Q51"/>
      <c r="R51"/>
      <c r="S51"/>
      <c r="T51"/>
      <c r="U51"/>
      <c r="V51"/>
      <c r="W51"/>
    </row>
    <row r="52" spans="1:23" ht="11.4">
      <c r="B52" s="22" t="s">
        <v>9</v>
      </c>
      <c r="C52" s="6">
        <f>$I$50-C51</f>
        <v>0</v>
      </c>
      <c r="D52" s="6">
        <f>$I$50-D51</f>
        <v>0</v>
      </c>
      <c r="E52" s="6">
        <f t="shared" ref="E52:N52" si="17">$I$50-E51</f>
        <v>0</v>
      </c>
      <c r="F52" s="6">
        <f t="shared" si="17"/>
        <v>0</v>
      </c>
      <c r="G52" s="6">
        <f t="shared" si="17"/>
        <v>0</v>
      </c>
      <c r="H52" s="6">
        <f t="shared" si="17"/>
        <v>0</v>
      </c>
      <c r="I52" s="6">
        <f t="shared" si="17"/>
        <v>0</v>
      </c>
      <c r="J52" s="6"/>
      <c r="K52" s="6"/>
      <c r="L52" s="6"/>
      <c r="M52" s="6"/>
      <c r="N52" s="45">
        <f t="shared" si="17"/>
        <v>0</v>
      </c>
      <c r="O52"/>
      <c r="P52" s="64"/>
      <c r="Q52"/>
      <c r="R52"/>
      <c r="S52"/>
      <c r="T52"/>
      <c r="U52"/>
      <c r="V52"/>
      <c r="W52"/>
    </row>
    <row r="53" spans="1:23" s="7" customFormat="1" thickBot="1">
      <c r="A53" s="4"/>
      <c r="B53" s="23" t="s">
        <v>17</v>
      </c>
      <c r="C53" s="24">
        <f>C50-C52</f>
        <v>0</v>
      </c>
      <c r="D53" s="24">
        <f t="shared" ref="D53:I53" si="18">C53-D52</f>
        <v>0</v>
      </c>
      <c r="E53" s="24">
        <f t="shared" si="18"/>
        <v>0</v>
      </c>
      <c r="F53" s="24">
        <f t="shared" si="18"/>
        <v>0</v>
      </c>
      <c r="G53" s="24">
        <f t="shared" si="18"/>
        <v>0</v>
      </c>
      <c r="H53" s="24">
        <f t="shared" si="18"/>
        <v>0</v>
      </c>
      <c r="I53" s="24">
        <f t="shared" si="18"/>
        <v>0</v>
      </c>
      <c r="J53" s="24"/>
      <c r="K53" s="24"/>
      <c r="L53" s="24"/>
      <c r="M53" s="24"/>
      <c r="N53" s="46">
        <f>I53-N52</f>
        <v>0</v>
      </c>
      <c r="O53"/>
      <c r="P53" s="64"/>
      <c r="Q53"/>
      <c r="R53"/>
      <c r="S53"/>
      <c r="T53"/>
      <c r="U53"/>
      <c r="V53"/>
      <c r="W53"/>
    </row>
  </sheetData>
  <sheetProtection sheet="1" objects="1" scenarios="1" formatColumns="0" formatRows="0"/>
  <mergeCells count="1">
    <mergeCell ref="A1:O1"/>
  </mergeCells>
  <printOptions horizontalCentered="1" verticalCentered="1"/>
  <pageMargins left="1E-3" right="1E-3" top="1E-3" bottom="1E-3" header="0.5" footer="0.5"/>
  <pageSetup fitToHeight="0" orientation="landscape" horizontalDpi="360" verticalDpi="360" r:id="rId1"/>
  <headerFooter alignWithMargins="0"/>
  <rowBreaks count="1" manualBreakCount="1">
    <brk id="39" max="16383" man="1"/>
  </rowBreaks>
  <ignoredErrors>
    <ignoredError sqref="C2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51150-3A9C-4B23-BDC8-BA9EFD668759}">
  <sheetPr>
    <pageSetUpPr fitToPage="1"/>
  </sheetPr>
  <dimension ref="A1:IV53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2" sqref="C2"/>
    </sheetView>
  </sheetViews>
  <sheetFormatPr defaultColWidth="10.875" defaultRowHeight="12"/>
  <cols>
    <col min="1" max="1" width="3.125" style="4" customWidth="1"/>
    <col min="2" max="2" width="29" style="4" customWidth="1"/>
    <col min="3" max="14" width="11.875" style="4" customWidth="1"/>
    <col min="15" max="15" width="12.5" style="13" customWidth="1"/>
    <col min="16" max="16" width="60.625" style="66" customWidth="1"/>
    <col min="17" max="16384" width="10.875" style="4"/>
  </cols>
  <sheetData>
    <row r="1" spans="1:256" s="2" customFormat="1">
      <c r="A1" s="67" t="s">
        <v>32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8"/>
      <c r="P1" s="64"/>
      <c r="Q1"/>
      <c r="R1"/>
      <c r="S1"/>
      <c r="T1"/>
      <c r="U1"/>
      <c r="V1"/>
      <c r="W1"/>
    </row>
    <row r="2" spans="1:256" s="2" customFormat="1">
      <c r="A2" s="29"/>
      <c r="C2" s="72">
        <f>'Cash Flow Projection'!C2</f>
        <v>43554</v>
      </c>
      <c r="D2" s="3">
        <f>EDATE($C2,3)</f>
        <v>43645</v>
      </c>
      <c r="E2" s="3">
        <f>EDATE($C2,6)</f>
        <v>43737</v>
      </c>
      <c r="F2" s="3">
        <f>EDATE($C2,9)</f>
        <v>43829</v>
      </c>
      <c r="G2" s="3">
        <f>EDATE($C2,12)</f>
        <v>43920</v>
      </c>
      <c r="H2" s="3">
        <f>EDATE($C2,15)</f>
        <v>44011</v>
      </c>
      <c r="I2" s="3">
        <f>EDATE($C2,18)</f>
        <v>44103</v>
      </c>
      <c r="J2" s="3">
        <f>EDATE($C2,21)</f>
        <v>44195</v>
      </c>
      <c r="K2" s="3">
        <f>EDATE($C2,24)</f>
        <v>44285</v>
      </c>
      <c r="L2" s="3">
        <f>EDATE($C2,27)</f>
        <v>44376</v>
      </c>
      <c r="M2" s="3">
        <f>EDATE($C2,30)</f>
        <v>44468</v>
      </c>
      <c r="N2" s="3">
        <f>EDATE($C2,33)</f>
        <v>44560</v>
      </c>
      <c r="O2" s="30" t="s">
        <v>0</v>
      </c>
      <c r="P2" s="64"/>
      <c r="Q2"/>
      <c r="R2"/>
      <c r="S2"/>
      <c r="T2"/>
      <c r="U2"/>
      <c r="V2"/>
      <c r="W2"/>
    </row>
    <row r="3" spans="1:256">
      <c r="A3" s="31" t="s">
        <v>11</v>
      </c>
      <c r="C3" s="17"/>
      <c r="D3" s="47">
        <f t="shared" ref="D3:I3" si="0">C37</f>
        <v>0</v>
      </c>
      <c r="E3" s="47">
        <f t="shared" si="0"/>
        <v>0</v>
      </c>
      <c r="F3" s="47">
        <f t="shared" si="0"/>
        <v>0</v>
      </c>
      <c r="G3" s="47">
        <f t="shared" si="0"/>
        <v>0</v>
      </c>
      <c r="H3" s="47">
        <f t="shared" si="0"/>
        <v>0</v>
      </c>
      <c r="I3" s="47">
        <f t="shared" si="0"/>
        <v>0</v>
      </c>
      <c r="J3" s="47"/>
      <c r="K3" s="47"/>
      <c r="L3" s="47"/>
      <c r="M3" s="47"/>
      <c r="N3" s="47">
        <f>I37</f>
        <v>0</v>
      </c>
      <c r="O3" s="32"/>
      <c r="P3" s="65" t="s">
        <v>34</v>
      </c>
      <c r="Q3"/>
      <c r="R3"/>
      <c r="S3"/>
      <c r="T3"/>
      <c r="U3"/>
      <c r="V3"/>
      <c r="W3"/>
    </row>
    <row r="4" spans="1:256">
      <c r="A4" s="33" t="s">
        <v>25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34"/>
      <c r="P4" s="64"/>
      <c r="Q4"/>
      <c r="R4"/>
      <c r="S4"/>
      <c r="T4"/>
      <c r="U4"/>
      <c r="V4"/>
      <c r="W4"/>
    </row>
    <row r="5" spans="1:256" ht="11.4">
      <c r="A5" s="35"/>
      <c r="B5" s="16" t="s">
        <v>35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36">
        <f>SUM(C5:N5)</f>
        <v>0</v>
      </c>
      <c r="P5" s="64"/>
      <c r="Q5"/>
      <c r="R5"/>
      <c r="S5"/>
      <c r="T5"/>
      <c r="U5"/>
      <c r="V5"/>
      <c r="W5"/>
    </row>
    <row r="6" spans="1:256" ht="11.4">
      <c r="A6" s="35"/>
      <c r="B6" s="16" t="s">
        <v>36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36">
        <f>SUM(C6:N6)</f>
        <v>0</v>
      </c>
      <c r="P6" s="64"/>
      <c r="Q6"/>
      <c r="R6"/>
      <c r="S6"/>
      <c r="T6"/>
      <c r="U6"/>
      <c r="V6"/>
      <c r="W6"/>
    </row>
    <row r="7" spans="1:256" ht="11.4">
      <c r="A7" s="35"/>
      <c r="B7" s="16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36">
        <f>SUM(C7:N7)</f>
        <v>0</v>
      </c>
      <c r="P7" s="64"/>
      <c r="Q7"/>
      <c r="R7"/>
      <c r="S7"/>
      <c r="T7"/>
      <c r="U7"/>
      <c r="V7"/>
      <c r="W7"/>
    </row>
    <row r="8" spans="1:256">
      <c r="A8" s="33" t="s">
        <v>26</v>
      </c>
      <c r="B8" s="27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36"/>
      <c r="P8" s="64"/>
      <c r="Q8"/>
      <c r="R8"/>
      <c r="S8"/>
      <c r="T8"/>
      <c r="U8"/>
      <c r="V8"/>
      <c r="W8"/>
    </row>
    <row r="9" spans="1:256" ht="11.4">
      <c r="A9" s="35"/>
      <c r="B9" s="16" t="s">
        <v>37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36"/>
      <c r="P9" s="64"/>
      <c r="Q9"/>
      <c r="R9"/>
      <c r="S9"/>
      <c r="T9"/>
      <c r="U9"/>
      <c r="V9"/>
      <c r="W9"/>
    </row>
    <row r="10" spans="1:256" ht="11.4">
      <c r="A10" s="35"/>
      <c r="B10" s="16" t="s">
        <v>38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37">
        <f>SUM(C10:N10)</f>
        <v>0</v>
      </c>
      <c r="P10" s="64"/>
      <c r="Q10"/>
      <c r="R10"/>
      <c r="S10"/>
      <c r="T10"/>
      <c r="U10"/>
      <c r="V10"/>
      <c r="W10"/>
    </row>
    <row r="11" spans="1:256" ht="12.6" thickBot="1">
      <c r="A11" s="38" t="s">
        <v>2</v>
      </c>
      <c r="B11" s="25"/>
      <c r="C11" s="24">
        <f t="shared" ref="C11:O11" si="1">SUM(C4:C10)</f>
        <v>0</v>
      </c>
      <c r="D11" s="24">
        <f t="shared" si="1"/>
        <v>0</v>
      </c>
      <c r="E11" s="24">
        <f t="shared" si="1"/>
        <v>0</v>
      </c>
      <c r="F11" s="24">
        <f t="shared" si="1"/>
        <v>0</v>
      </c>
      <c r="G11" s="24">
        <f t="shared" si="1"/>
        <v>0</v>
      </c>
      <c r="H11" s="24">
        <f t="shared" si="1"/>
        <v>0</v>
      </c>
      <c r="I11" s="24">
        <f t="shared" si="1"/>
        <v>0</v>
      </c>
      <c r="J11" s="24"/>
      <c r="K11" s="24"/>
      <c r="L11" s="24"/>
      <c r="M11" s="24"/>
      <c r="N11" s="24">
        <f t="shared" si="1"/>
        <v>0</v>
      </c>
      <c r="O11" s="39">
        <f t="shared" si="1"/>
        <v>0</v>
      </c>
      <c r="P11" s="64"/>
      <c r="Q11"/>
      <c r="R11"/>
      <c r="S11"/>
      <c r="T11"/>
      <c r="U11"/>
      <c r="V11"/>
      <c r="W11"/>
    </row>
    <row r="12" spans="1:256" s="7" customFormat="1" ht="12.6" thickBot="1">
      <c r="A12" s="40" t="s">
        <v>3</v>
      </c>
      <c r="B12" s="25"/>
      <c r="C12" s="26">
        <f t="shared" ref="C12:O12" si="2">C3+C11</f>
        <v>0</v>
      </c>
      <c r="D12" s="26">
        <f t="shared" si="2"/>
        <v>0</v>
      </c>
      <c r="E12" s="26">
        <f t="shared" si="2"/>
        <v>0</v>
      </c>
      <c r="F12" s="26">
        <f t="shared" si="2"/>
        <v>0</v>
      </c>
      <c r="G12" s="26">
        <f t="shared" si="2"/>
        <v>0</v>
      </c>
      <c r="H12" s="26">
        <f t="shared" si="2"/>
        <v>0</v>
      </c>
      <c r="I12" s="26">
        <f t="shared" si="2"/>
        <v>0</v>
      </c>
      <c r="J12" s="26"/>
      <c r="K12" s="26"/>
      <c r="L12" s="26"/>
      <c r="M12" s="26"/>
      <c r="N12" s="26">
        <f t="shared" si="2"/>
        <v>0</v>
      </c>
      <c r="O12" s="41">
        <f t="shared" si="2"/>
        <v>0</v>
      </c>
      <c r="P12" s="66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</row>
    <row r="13" spans="1:256">
      <c r="A13" s="33" t="s">
        <v>22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34"/>
      <c r="P13" s="64"/>
      <c r="Q13"/>
      <c r="R13"/>
      <c r="S13"/>
      <c r="T13"/>
      <c r="U13"/>
      <c r="V13"/>
      <c r="W13"/>
    </row>
    <row r="14" spans="1:256" ht="11.4">
      <c r="A14" s="35"/>
      <c r="B14" s="16" t="s">
        <v>24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36">
        <f t="shared" ref="O14:O29" si="3">SUM(C14:N14)</f>
        <v>0</v>
      </c>
      <c r="P14" s="64"/>
      <c r="Q14"/>
      <c r="R14"/>
      <c r="S14"/>
      <c r="T14"/>
      <c r="U14"/>
      <c r="V14"/>
      <c r="W14"/>
    </row>
    <row r="15" spans="1:256" ht="11.4">
      <c r="A15" s="35"/>
      <c r="B15" s="16" t="s">
        <v>5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36">
        <f t="shared" si="3"/>
        <v>0</v>
      </c>
      <c r="P15" s="64"/>
      <c r="Q15"/>
      <c r="R15"/>
      <c r="S15"/>
      <c r="T15"/>
      <c r="U15"/>
      <c r="V15"/>
      <c r="W15"/>
    </row>
    <row r="16" spans="1:256" ht="11.4">
      <c r="A16" s="35"/>
      <c r="B16" s="16" t="s">
        <v>6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36">
        <f t="shared" si="3"/>
        <v>0</v>
      </c>
      <c r="P16" s="64"/>
      <c r="Q16"/>
      <c r="R16"/>
      <c r="S16"/>
      <c r="T16"/>
      <c r="U16"/>
      <c r="V16"/>
      <c r="W16"/>
    </row>
    <row r="17" spans="1:23" ht="11.4">
      <c r="A17" s="35"/>
      <c r="B17" s="16" t="s">
        <v>43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36">
        <f t="shared" si="3"/>
        <v>0</v>
      </c>
      <c r="P17" s="64"/>
      <c r="Q17"/>
      <c r="R17"/>
      <c r="S17"/>
      <c r="T17"/>
      <c r="U17"/>
      <c r="V17"/>
      <c r="W17"/>
    </row>
    <row r="18" spans="1:23" ht="11.4">
      <c r="A18" s="35"/>
      <c r="B18" s="16" t="s">
        <v>46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36">
        <f t="shared" si="3"/>
        <v>0</v>
      </c>
      <c r="P18" s="64"/>
      <c r="Q18"/>
      <c r="R18"/>
      <c r="S18"/>
      <c r="T18"/>
      <c r="U18"/>
      <c r="V18"/>
      <c r="W18"/>
    </row>
    <row r="19" spans="1:23" ht="11.4">
      <c r="A19" s="35"/>
      <c r="B19" s="16" t="s">
        <v>47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36">
        <f t="shared" si="3"/>
        <v>0</v>
      </c>
      <c r="P19" s="64"/>
      <c r="Q19"/>
      <c r="R19"/>
      <c r="S19"/>
      <c r="T19"/>
      <c r="U19"/>
      <c r="V19"/>
      <c r="W19"/>
    </row>
    <row r="20" spans="1:23" ht="11.4">
      <c r="A20" s="35"/>
      <c r="B20" s="16" t="s">
        <v>40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36">
        <f t="shared" si="3"/>
        <v>0</v>
      </c>
      <c r="P20" s="64"/>
      <c r="Q20"/>
      <c r="R20"/>
      <c r="S20"/>
      <c r="T20"/>
      <c r="U20"/>
      <c r="V20"/>
      <c r="W20"/>
    </row>
    <row r="21" spans="1:23" ht="11.4">
      <c r="A21" s="35"/>
      <c r="B21" s="16" t="s">
        <v>48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36">
        <f t="shared" si="3"/>
        <v>0</v>
      </c>
      <c r="P21" s="64"/>
      <c r="Q21"/>
      <c r="R21"/>
      <c r="S21"/>
      <c r="T21"/>
      <c r="U21"/>
      <c r="V21"/>
      <c r="W21"/>
    </row>
    <row r="22" spans="1:23" ht="11.4">
      <c r="A22" s="35"/>
      <c r="B22" s="16" t="s">
        <v>41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36">
        <f t="shared" si="3"/>
        <v>0</v>
      </c>
      <c r="P22" s="64"/>
      <c r="Q22"/>
      <c r="R22"/>
      <c r="S22"/>
      <c r="T22"/>
      <c r="U22"/>
      <c r="V22"/>
      <c r="W22"/>
    </row>
    <row r="23" spans="1:23" ht="11.4">
      <c r="A23" s="35"/>
      <c r="B23" s="16" t="s">
        <v>13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48">
        <f t="shared" si="3"/>
        <v>0</v>
      </c>
      <c r="P23" s="64"/>
      <c r="Q23"/>
      <c r="R23"/>
      <c r="S23"/>
      <c r="T23"/>
      <c r="U23"/>
      <c r="V23"/>
      <c r="W23"/>
    </row>
    <row r="24" spans="1:23" ht="11.4">
      <c r="A24" s="35"/>
      <c r="B24" s="16" t="s">
        <v>42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48">
        <f t="shared" si="3"/>
        <v>0</v>
      </c>
      <c r="P24" s="64"/>
      <c r="Q24"/>
      <c r="R24"/>
      <c r="S24"/>
      <c r="T24"/>
      <c r="U24"/>
      <c r="V24"/>
      <c r="W24"/>
    </row>
    <row r="25" spans="1:23" ht="11.4">
      <c r="A25" s="35"/>
      <c r="B25" s="16" t="s">
        <v>16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48">
        <f t="shared" si="3"/>
        <v>0</v>
      </c>
      <c r="P25" s="64"/>
      <c r="Q25"/>
      <c r="R25"/>
      <c r="S25"/>
      <c r="T25"/>
      <c r="U25"/>
      <c r="V25"/>
      <c r="W25"/>
    </row>
    <row r="26" spans="1:23" ht="11.4">
      <c r="A26" s="35"/>
      <c r="B26" s="16" t="s">
        <v>39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48">
        <f t="shared" si="3"/>
        <v>0</v>
      </c>
      <c r="P26" s="64"/>
      <c r="Q26"/>
      <c r="R26"/>
      <c r="S26"/>
      <c r="T26"/>
      <c r="U26"/>
      <c r="V26"/>
      <c r="W26"/>
    </row>
    <row r="27" spans="1:23" ht="11.4">
      <c r="A27" s="35"/>
      <c r="B27" s="16" t="s">
        <v>44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48">
        <f t="shared" si="3"/>
        <v>0</v>
      </c>
      <c r="P27" s="64"/>
      <c r="Q27"/>
      <c r="R27"/>
      <c r="S27"/>
      <c r="T27"/>
      <c r="U27"/>
      <c r="V27"/>
      <c r="W27"/>
    </row>
    <row r="28" spans="1:23" ht="11.4">
      <c r="A28" s="35"/>
      <c r="B28" s="16" t="s">
        <v>14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48">
        <f t="shared" si="3"/>
        <v>0</v>
      </c>
      <c r="P28" s="64"/>
      <c r="Q28"/>
      <c r="R28"/>
      <c r="S28"/>
      <c r="T28"/>
      <c r="U28"/>
      <c r="V28"/>
      <c r="W28"/>
    </row>
    <row r="29" spans="1:23" ht="11.4">
      <c r="A29" s="35"/>
      <c r="B29" s="55" t="s">
        <v>15</v>
      </c>
      <c r="C29" s="56">
        <f>C43+C47+C51</f>
        <v>0</v>
      </c>
      <c r="D29" s="57">
        <f t="shared" ref="D29:N29" si="4">D43+D47+D51</f>
        <v>0</v>
      </c>
      <c r="E29" s="57">
        <f t="shared" si="4"/>
        <v>0</v>
      </c>
      <c r="F29" s="57">
        <f t="shared" si="4"/>
        <v>0</v>
      </c>
      <c r="G29" s="57">
        <f t="shared" si="4"/>
        <v>0</v>
      </c>
      <c r="H29" s="57">
        <f t="shared" si="4"/>
        <v>0</v>
      </c>
      <c r="I29" s="57">
        <f t="shared" si="4"/>
        <v>0</v>
      </c>
      <c r="J29" s="57"/>
      <c r="K29" s="57"/>
      <c r="L29" s="57"/>
      <c r="M29" s="57"/>
      <c r="N29" s="57">
        <f t="shared" si="4"/>
        <v>0</v>
      </c>
      <c r="O29" s="49">
        <f t="shared" si="3"/>
        <v>0</v>
      </c>
      <c r="P29" s="64"/>
      <c r="Q29"/>
      <c r="R29"/>
      <c r="S29"/>
      <c r="T29"/>
      <c r="U29"/>
      <c r="V29"/>
      <c r="W29"/>
    </row>
    <row r="30" spans="1:23">
      <c r="A30" s="33" t="s">
        <v>23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50"/>
      <c r="P30" s="64"/>
      <c r="Q30"/>
      <c r="R30"/>
      <c r="S30"/>
      <c r="T30"/>
      <c r="U30"/>
      <c r="V30"/>
      <c r="W30"/>
    </row>
    <row r="31" spans="1:23" ht="11.4">
      <c r="A31" s="35"/>
      <c r="B31" s="58" t="s">
        <v>29</v>
      </c>
      <c r="C31" s="59">
        <f t="shared" ref="C31:N31" si="5">C44+C48+C52</f>
        <v>0</v>
      </c>
      <c r="D31" s="59">
        <f t="shared" si="5"/>
        <v>0</v>
      </c>
      <c r="E31" s="59">
        <f t="shared" si="5"/>
        <v>0</v>
      </c>
      <c r="F31" s="59">
        <f t="shared" si="5"/>
        <v>0</v>
      </c>
      <c r="G31" s="59">
        <f t="shared" si="5"/>
        <v>0</v>
      </c>
      <c r="H31" s="59">
        <f t="shared" si="5"/>
        <v>0</v>
      </c>
      <c r="I31" s="59">
        <f t="shared" si="5"/>
        <v>0</v>
      </c>
      <c r="J31" s="59"/>
      <c r="K31" s="59"/>
      <c r="L31" s="59"/>
      <c r="M31" s="59"/>
      <c r="N31" s="59">
        <f t="shared" si="5"/>
        <v>0</v>
      </c>
      <c r="O31" s="49">
        <f>SUM(C31:N31)</f>
        <v>0</v>
      </c>
      <c r="P31" s="64"/>
      <c r="Q31"/>
      <c r="R31"/>
      <c r="S31"/>
      <c r="T31"/>
      <c r="U31"/>
      <c r="V31"/>
      <c r="W31"/>
    </row>
    <row r="32" spans="1:23" ht="11.4">
      <c r="A32" s="35"/>
      <c r="B32" s="16" t="s">
        <v>45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48">
        <f>SUM(C32:N32)</f>
        <v>0</v>
      </c>
      <c r="P32" s="64"/>
      <c r="Q32"/>
      <c r="R32"/>
      <c r="S32"/>
      <c r="T32"/>
      <c r="U32"/>
      <c r="V32"/>
      <c r="W32"/>
    </row>
    <row r="33" spans="1:23" ht="11.4">
      <c r="A33" s="35"/>
      <c r="B33" s="16" t="s">
        <v>18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48">
        <f>SUM(C33:N33)</f>
        <v>0</v>
      </c>
      <c r="P33" s="64"/>
      <c r="Q33"/>
      <c r="R33"/>
      <c r="S33"/>
      <c r="T33"/>
      <c r="U33"/>
      <c r="V33"/>
      <c r="W33"/>
    </row>
    <row r="34" spans="1:23" ht="11.4">
      <c r="A34" s="35"/>
      <c r="B34" s="16" t="s">
        <v>31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48">
        <f>SUM(C34:N34)</f>
        <v>0</v>
      </c>
      <c r="P34" s="64"/>
      <c r="Q34"/>
      <c r="R34"/>
      <c r="S34"/>
      <c r="T34"/>
      <c r="U34"/>
      <c r="V34"/>
      <c r="W34"/>
    </row>
    <row r="35" spans="1:23" ht="11.4">
      <c r="A35" s="35"/>
      <c r="B35" s="16" t="s">
        <v>30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51">
        <f>SUM(C35:N35)</f>
        <v>0</v>
      </c>
      <c r="P35" s="64"/>
      <c r="Q35"/>
      <c r="R35"/>
      <c r="S35"/>
      <c r="T35"/>
      <c r="U35"/>
      <c r="V35"/>
      <c r="W35"/>
    </row>
    <row r="36" spans="1:23" ht="12.6" thickBot="1">
      <c r="A36" s="42" t="s">
        <v>4</v>
      </c>
      <c r="B36" s="25"/>
      <c r="C36" s="60">
        <f t="shared" ref="C36:O36" si="6">SUM(C14:C35)</f>
        <v>0</v>
      </c>
      <c r="D36" s="60">
        <f t="shared" si="6"/>
        <v>0</v>
      </c>
      <c r="E36" s="60">
        <f t="shared" si="6"/>
        <v>0</v>
      </c>
      <c r="F36" s="60">
        <f t="shared" si="6"/>
        <v>0</v>
      </c>
      <c r="G36" s="60">
        <f t="shared" si="6"/>
        <v>0</v>
      </c>
      <c r="H36" s="60">
        <f t="shared" si="6"/>
        <v>0</v>
      </c>
      <c r="I36" s="60">
        <f t="shared" si="6"/>
        <v>0</v>
      </c>
      <c r="J36" s="60"/>
      <c r="K36" s="60"/>
      <c r="L36" s="60"/>
      <c r="M36" s="60"/>
      <c r="N36" s="60">
        <f t="shared" si="6"/>
        <v>0</v>
      </c>
      <c r="O36" s="52">
        <f t="shared" si="6"/>
        <v>0</v>
      </c>
      <c r="P36" s="64"/>
      <c r="Q36"/>
      <c r="R36"/>
      <c r="S36"/>
      <c r="T36"/>
      <c r="U36"/>
      <c r="V36"/>
      <c r="W36"/>
    </row>
    <row r="37" spans="1:23" ht="12.6" thickBot="1">
      <c r="A37" s="43" t="s">
        <v>12</v>
      </c>
      <c r="B37" s="61"/>
      <c r="C37" s="62">
        <f t="shared" ref="C37:O37" si="7">C12-C36</f>
        <v>0</v>
      </c>
      <c r="D37" s="62">
        <f t="shared" si="7"/>
        <v>0</v>
      </c>
      <c r="E37" s="62">
        <f t="shared" si="7"/>
        <v>0</v>
      </c>
      <c r="F37" s="62">
        <f t="shared" si="7"/>
        <v>0</v>
      </c>
      <c r="G37" s="62">
        <f t="shared" si="7"/>
        <v>0</v>
      </c>
      <c r="H37" s="62">
        <f t="shared" si="7"/>
        <v>0</v>
      </c>
      <c r="I37" s="62">
        <f t="shared" si="7"/>
        <v>0</v>
      </c>
      <c r="J37" s="62"/>
      <c r="K37" s="62"/>
      <c r="L37" s="62"/>
      <c r="M37" s="62"/>
      <c r="N37" s="62">
        <f t="shared" si="7"/>
        <v>0</v>
      </c>
      <c r="O37" s="53">
        <f t="shared" si="7"/>
        <v>0</v>
      </c>
      <c r="P37" s="64"/>
      <c r="Q37"/>
      <c r="R37"/>
      <c r="S37"/>
      <c r="T37"/>
      <c r="U37"/>
      <c r="V37"/>
      <c r="W37"/>
    </row>
    <row r="38" spans="1:23" ht="11.4">
      <c r="A38" s="35"/>
      <c r="B38" s="16" t="s">
        <v>28</v>
      </c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48"/>
      <c r="P38" s="64"/>
      <c r="Q38"/>
      <c r="R38"/>
      <c r="S38"/>
      <c r="T38"/>
      <c r="U38"/>
      <c r="V38"/>
      <c r="W38"/>
    </row>
    <row r="39" spans="1:23" ht="12.6" thickBot="1">
      <c r="A39" s="42" t="s">
        <v>27</v>
      </c>
      <c r="B39" s="25"/>
      <c r="C39" s="63">
        <f>SUM(C5:C7)-SUM(C14:C29)-C38</f>
        <v>0</v>
      </c>
      <c r="D39" s="63">
        <f t="shared" ref="D39:O39" si="8">SUM(D5:D7)-SUM(D14:D29)-D38</f>
        <v>0</v>
      </c>
      <c r="E39" s="63">
        <f t="shared" si="8"/>
        <v>0</v>
      </c>
      <c r="F39" s="63">
        <f t="shared" si="8"/>
        <v>0</v>
      </c>
      <c r="G39" s="63">
        <f t="shared" si="8"/>
        <v>0</v>
      </c>
      <c r="H39" s="63">
        <f t="shared" si="8"/>
        <v>0</v>
      </c>
      <c r="I39" s="63">
        <f t="shared" si="8"/>
        <v>0</v>
      </c>
      <c r="J39" s="63"/>
      <c r="K39" s="63"/>
      <c r="L39" s="63"/>
      <c r="M39" s="63"/>
      <c r="N39" s="63">
        <f t="shared" si="8"/>
        <v>0</v>
      </c>
      <c r="O39" s="54">
        <f t="shared" si="8"/>
        <v>0</v>
      </c>
      <c r="P39" s="64"/>
      <c r="Q39"/>
      <c r="R39"/>
      <c r="S39"/>
      <c r="T39"/>
      <c r="U39"/>
      <c r="V39"/>
      <c r="W39"/>
    </row>
    <row r="40" spans="1:23" ht="12.6" thickBot="1">
      <c r="A40" s="8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64"/>
      <c r="Q40"/>
      <c r="R40"/>
      <c r="S40"/>
      <c r="T40"/>
      <c r="U40"/>
      <c r="V40"/>
      <c r="W40"/>
    </row>
    <row r="41" spans="1:23" thickBot="1">
      <c r="B41" s="9" t="s">
        <v>1</v>
      </c>
      <c r="C41" s="10">
        <f>C45+C49+C53</f>
        <v>0</v>
      </c>
      <c r="D41" s="10">
        <f t="shared" ref="D41:N41" si="9">D45+D49+D53</f>
        <v>0</v>
      </c>
      <c r="E41" s="10">
        <f t="shared" si="9"/>
        <v>0</v>
      </c>
      <c r="F41" s="10">
        <f t="shared" si="9"/>
        <v>0</v>
      </c>
      <c r="G41" s="10">
        <f t="shared" si="9"/>
        <v>0</v>
      </c>
      <c r="H41" s="10">
        <f t="shared" si="9"/>
        <v>0</v>
      </c>
      <c r="I41" s="10">
        <f t="shared" si="9"/>
        <v>0</v>
      </c>
      <c r="J41" s="10"/>
      <c r="K41" s="10"/>
      <c r="L41" s="10"/>
      <c r="M41" s="10"/>
      <c r="N41" s="44">
        <f t="shared" si="9"/>
        <v>0</v>
      </c>
      <c r="O41" s="11"/>
      <c r="P41" s="64"/>
      <c r="Q41"/>
      <c r="R41"/>
      <c r="S41"/>
      <c r="T41"/>
      <c r="U41"/>
      <c r="V41"/>
      <c r="W41"/>
    </row>
    <row r="42" spans="1:23" ht="12.6" thickBot="1">
      <c r="B42" s="20" t="s">
        <v>19</v>
      </c>
      <c r="C42" s="19"/>
      <c r="D42" s="18" t="s">
        <v>7</v>
      </c>
      <c r="E42" s="70">
        <v>0.06</v>
      </c>
      <c r="F42" s="18" t="s">
        <v>8</v>
      </c>
      <c r="G42" s="71">
        <v>10</v>
      </c>
      <c r="H42" s="18" t="s">
        <v>33</v>
      </c>
      <c r="I42" s="12">
        <f>PMT(E42/4,G42*4,-C42)</f>
        <v>0</v>
      </c>
      <c r="J42" s="6"/>
      <c r="K42" s="6"/>
      <c r="L42" s="6"/>
      <c r="M42" s="6"/>
      <c r="N42" s="45"/>
      <c r="O42"/>
      <c r="P42" s="64"/>
      <c r="Q42"/>
      <c r="R42"/>
      <c r="S42"/>
      <c r="T42"/>
      <c r="U42"/>
      <c r="V42"/>
      <c r="W42"/>
    </row>
    <row r="43" spans="1:23" s="7" customFormat="1" ht="11.4">
      <c r="A43" s="4"/>
      <c r="B43" s="22" t="s">
        <v>10</v>
      </c>
      <c r="C43" s="6">
        <f>C42*$E$42/4</f>
        <v>0</v>
      </c>
      <c r="D43" s="6">
        <f>C45*$E$42/4</f>
        <v>0</v>
      </c>
      <c r="E43" s="6">
        <f t="shared" ref="E43:I43" si="10">D45*$E$42/4</f>
        <v>0</v>
      </c>
      <c r="F43" s="6">
        <f t="shared" si="10"/>
        <v>0</v>
      </c>
      <c r="G43" s="6">
        <f t="shared" si="10"/>
        <v>0</v>
      </c>
      <c r="H43" s="6">
        <f t="shared" si="10"/>
        <v>0</v>
      </c>
      <c r="I43" s="6">
        <f t="shared" si="10"/>
        <v>0</v>
      </c>
      <c r="J43" s="6"/>
      <c r="K43" s="6"/>
      <c r="L43" s="6"/>
      <c r="M43" s="6"/>
      <c r="N43" s="45">
        <f>I45*$E$42/4</f>
        <v>0</v>
      </c>
      <c r="O43"/>
      <c r="P43" s="64"/>
      <c r="Q43"/>
      <c r="R43"/>
      <c r="S43"/>
      <c r="T43"/>
      <c r="U43"/>
      <c r="V43"/>
      <c r="W43"/>
    </row>
    <row r="44" spans="1:23" ht="11.4">
      <c r="B44" s="22" t="s">
        <v>9</v>
      </c>
      <c r="C44" s="6">
        <f t="shared" ref="C44:N44" si="11">$I$42-C43</f>
        <v>0</v>
      </c>
      <c r="D44" s="6">
        <f t="shared" si="11"/>
        <v>0</v>
      </c>
      <c r="E44" s="6">
        <f t="shared" si="11"/>
        <v>0</v>
      </c>
      <c r="F44" s="6">
        <f t="shared" si="11"/>
        <v>0</v>
      </c>
      <c r="G44" s="6">
        <f t="shared" si="11"/>
        <v>0</v>
      </c>
      <c r="H44" s="6">
        <f t="shared" si="11"/>
        <v>0</v>
      </c>
      <c r="I44" s="6">
        <f t="shared" si="11"/>
        <v>0</v>
      </c>
      <c r="J44" s="6"/>
      <c r="K44" s="6"/>
      <c r="L44" s="6"/>
      <c r="M44" s="6"/>
      <c r="N44" s="45">
        <f t="shared" si="11"/>
        <v>0</v>
      </c>
      <c r="O44"/>
      <c r="P44" s="64"/>
      <c r="Q44"/>
      <c r="R44"/>
      <c r="S44"/>
      <c r="T44"/>
      <c r="U44"/>
      <c r="V44"/>
      <c r="W44"/>
    </row>
    <row r="45" spans="1:23" thickBot="1">
      <c r="B45" s="22" t="s">
        <v>17</v>
      </c>
      <c r="C45" s="24">
        <f>C42-C44</f>
        <v>0</v>
      </c>
      <c r="D45" s="24">
        <f t="shared" ref="D45:I45" si="12">C45-D44</f>
        <v>0</v>
      </c>
      <c r="E45" s="24">
        <f t="shared" si="12"/>
        <v>0</v>
      </c>
      <c r="F45" s="24">
        <f t="shared" si="12"/>
        <v>0</v>
      </c>
      <c r="G45" s="24">
        <f t="shared" si="12"/>
        <v>0</v>
      </c>
      <c r="H45" s="24">
        <f t="shared" si="12"/>
        <v>0</v>
      </c>
      <c r="I45" s="24">
        <f t="shared" si="12"/>
        <v>0</v>
      </c>
      <c r="J45" s="24"/>
      <c r="K45" s="24"/>
      <c r="L45" s="24"/>
      <c r="M45" s="24"/>
      <c r="N45" s="46">
        <f>I45-N44</f>
        <v>0</v>
      </c>
      <c r="O45"/>
      <c r="P45" s="64"/>
      <c r="Q45"/>
      <c r="R45"/>
      <c r="S45"/>
      <c r="T45"/>
      <c r="U45"/>
      <c r="V45"/>
      <c r="W45"/>
    </row>
    <row r="46" spans="1:23" ht="12.6" thickBot="1">
      <c r="B46" s="21" t="s">
        <v>20</v>
      </c>
      <c r="C46" s="19"/>
      <c r="D46" s="18" t="s">
        <v>7</v>
      </c>
      <c r="E46" s="70">
        <v>0.06</v>
      </c>
      <c r="F46" s="18" t="s">
        <v>8</v>
      </c>
      <c r="G46" s="71">
        <v>10</v>
      </c>
      <c r="H46" s="18" t="s">
        <v>33</v>
      </c>
      <c r="I46" s="12">
        <f>PMT(E46/4,G46*4,-C46)</f>
        <v>0</v>
      </c>
      <c r="J46" s="6"/>
      <c r="K46" s="6"/>
      <c r="L46" s="6"/>
      <c r="M46" s="6"/>
      <c r="N46" s="45"/>
      <c r="O46"/>
      <c r="P46" s="64"/>
      <c r="Q46"/>
      <c r="R46"/>
      <c r="S46"/>
      <c r="T46"/>
      <c r="U46"/>
      <c r="V46"/>
      <c r="W46"/>
    </row>
    <row r="47" spans="1:23" ht="11.4">
      <c r="B47" s="22" t="s">
        <v>10</v>
      </c>
      <c r="C47" s="6">
        <f>C46*$E$42/4</f>
        <v>0</v>
      </c>
      <c r="D47" s="6">
        <f>C49*$E$42/4</f>
        <v>0</v>
      </c>
      <c r="E47" s="6">
        <f t="shared" ref="E47:I47" si="13">D49*$E$42/4</f>
        <v>0</v>
      </c>
      <c r="F47" s="6">
        <f t="shared" si="13"/>
        <v>0</v>
      </c>
      <c r="G47" s="6">
        <f t="shared" si="13"/>
        <v>0</v>
      </c>
      <c r="H47" s="6">
        <f t="shared" si="13"/>
        <v>0</v>
      </c>
      <c r="I47" s="6">
        <f t="shared" si="13"/>
        <v>0</v>
      </c>
      <c r="J47" s="6"/>
      <c r="K47" s="6"/>
      <c r="L47" s="6"/>
      <c r="M47" s="6"/>
      <c r="N47" s="45">
        <f>I49*$E$42/4</f>
        <v>0</v>
      </c>
      <c r="O47"/>
      <c r="P47" s="64"/>
      <c r="Q47"/>
      <c r="R47"/>
      <c r="S47"/>
      <c r="T47"/>
      <c r="U47"/>
      <c r="V47"/>
      <c r="W47"/>
    </row>
    <row r="48" spans="1:23" ht="11.4">
      <c r="B48" s="22" t="s">
        <v>9</v>
      </c>
      <c r="C48" s="6">
        <f>$I$46-C47</f>
        <v>0</v>
      </c>
      <c r="D48" s="6">
        <f>$I$46-D47</f>
        <v>0</v>
      </c>
      <c r="E48" s="6">
        <f t="shared" ref="E48:N48" si="14">$I$46-E47</f>
        <v>0</v>
      </c>
      <c r="F48" s="6">
        <f t="shared" si="14"/>
        <v>0</v>
      </c>
      <c r="G48" s="6">
        <f t="shared" si="14"/>
        <v>0</v>
      </c>
      <c r="H48" s="6">
        <f t="shared" si="14"/>
        <v>0</v>
      </c>
      <c r="I48" s="6">
        <f t="shared" si="14"/>
        <v>0</v>
      </c>
      <c r="J48" s="6"/>
      <c r="K48" s="6"/>
      <c r="L48" s="6"/>
      <c r="M48" s="6"/>
      <c r="N48" s="45">
        <f t="shared" si="14"/>
        <v>0</v>
      </c>
      <c r="O48"/>
      <c r="P48" s="64"/>
      <c r="Q48"/>
      <c r="R48"/>
      <c r="S48"/>
      <c r="T48"/>
      <c r="U48"/>
      <c r="V48"/>
      <c r="W48"/>
    </row>
    <row r="49" spans="1:23" s="7" customFormat="1" thickBot="1">
      <c r="A49" s="4"/>
      <c r="B49" s="23" t="s">
        <v>17</v>
      </c>
      <c r="C49" s="24">
        <f>C46-C48</f>
        <v>0</v>
      </c>
      <c r="D49" s="24">
        <f t="shared" ref="D49:I49" si="15">C49-D48</f>
        <v>0</v>
      </c>
      <c r="E49" s="24">
        <f t="shared" si="15"/>
        <v>0</v>
      </c>
      <c r="F49" s="24">
        <f t="shared" si="15"/>
        <v>0</v>
      </c>
      <c r="G49" s="24">
        <f t="shared" si="15"/>
        <v>0</v>
      </c>
      <c r="H49" s="24">
        <f t="shared" si="15"/>
        <v>0</v>
      </c>
      <c r="I49" s="24">
        <f t="shared" si="15"/>
        <v>0</v>
      </c>
      <c r="J49" s="24"/>
      <c r="K49" s="24"/>
      <c r="L49" s="24"/>
      <c r="M49" s="24"/>
      <c r="N49" s="46">
        <f>I49-N48</f>
        <v>0</v>
      </c>
      <c r="O49"/>
      <c r="P49" s="64"/>
      <c r="Q49"/>
      <c r="R49"/>
      <c r="S49"/>
      <c r="T49"/>
      <c r="U49"/>
      <c r="V49"/>
      <c r="W49"/>
    </row>
    <row r="50" spans="1:23" ht="12.6" thickBot="1">
      <c r="B50" s="20" t="s">
        <v>21</v>
      </c>
      <c r="C50" s="19"/>
      <c r="D50" s="18" t="s">
        <v>7</v>
      </c>
      <c r="E50" s="70">
        <v>0.06</v>
      </c>
      <c r="F50" s="18" t="s">
        <v>8</v>
      </c>
      <c r="G50" s="71">
        <v>10</v>
      </c>
      <c r="H50" s="18" t="s">
        <v>33</v>
      </c>
      <c r="I50" s="12">
        <f>PMT(E50/4,G50*4,-C50)</f>
        <v>0</v>
      </c>
      <c r="J50" s="6"/>
      <c r="K50" s="6"/>
      <c r="L50" s="6"/>
      <c r="M50" s="6"/>
      <c r="N50" s="45"/>
      <c r="O50"/>
      <c r="P50" s="64"/>
      <c r="Q50"/>
      <c r="R50"/>
      <c r="S50"/>
      <c r="T50"/>
      <c r="U50"/>
      <c r="V50"/>
      <c r="W50"/>
    </row>
    <row r="51" spans="1:23" ht="11.4">
      <c r="B51" s="22" t="s">
        <v>10</v>
      </c>
      <c r="C51" s="6">
        <f>C50*$E$42/4</f>
        <v>0</v>
      </c>
      <c r="D51" s="6">
        <f>C53*$E$42/4</f>
        <v>0</v>
      </c>
      <c r="E51" s="6">
        <f t="shared" ref="E51:I51" si="16">D53*$E$42/4</f>
        <v>0</v>
      </c>
      <c r="F51" s="6">
        <f t="shared" si="16"/>
        <v>0</v>
      </c>
      <c r="G51" s="6">
        <f t="shared" si="16"/>
        <v>0</v>
      </c>
      <c r="H51" s="6">
        <f t="shared" si="16"/>
        <v>0</v>
      </c>
      <c r="I51" s="6">
        <f t="shared" si="16"/>
        <v>0</v>
      </c>
      <c r="J51" s="6"/>
      <c r="K51" s="6"/>
      <c r="L51" s="6"/>
      <c r="M51" s="6"/>
      <c r="N51" s="45">
        <f>I53*$E$42/4</f>
        <v>0</v>
      </c>
      <c r="O51"/>
      <c r="P51" s="64"/>
      <c r="Q51"/>
      <c r="R51"/>
      <c r="S51"/>
      <c r="T51"/>
      <c r="U51"/>
      <c r="V51"/>
      <c r="W51"/>
    </row>
    <row r="52" spans="1:23" ht="11.4">
      <c r="B52" s="22" t="s">
        <v>9</v>
      </c>
      <c r="C52" s="6">
        <f>$I$50-C51</f>
        <v>0</v>
      </c>
      <c r="D52" s="6">
        <f>$I$50-D51</f>
        <v>0</v>
      </c>
      <c r="E52" s="6">
        <f t="shared" ref="E52:N52" si="17">$I$50-E51</f>
        <v>0</v>
      </c>
      <c r="F52" s="6">
        <f t="shared" si="17"/>
        <v>0</v>
      </c>
      <c r="G52" s="6">
        <f t="shared" si="17"/>
        <v>0</v>
      </c>
      <c r="H52" s="6">
        <f t="shared" si="17"/>
        <v>0</v>
      </c>
      <c r="I52" s="6">
        <f t="shared" si="17"/>
        <v>0</v>
      </c>
      <c r="J52" s="6"/>
      <c r="K52" s="6"/>
      <c r="L52" s="6"/>
      <c r="M52" s="6"/>
      <c r="N52" s="45">
        <f t="shared" si="17"/>
        <v>0</v>
      </c>
      <c r="O52"/>
      <c r="P52" s="64"/>
      <c r="Q52"/>
      <c r="R52"/>
      <c r="S52"/>
      <c r="T52"/>
      <c r="U52"/>
      <c r="V52"/>
      <c r="W52"/>
    </row>
    <row r="53" spans="1:23" s="7" customFormat="1" thickBot="1">
      <c r="A53" s="4"/>
      <c r="B53" s="23" t="s">
        <v>17</v>
      </c>
      <c r="C53" s="24">
        <f>C50-C52</f>
        <v>0</v>
      </c>
      <c r="D53" s="24">
        <f t="shared" ref="D53:I53" si="18">C53-D52</f>
        <v>0</v>
      </c>
      <c r="E53" s="24">
        <f t="shared" si="18"/>
        <v>0</v>
      </c>
      <c r="F53" s="24">
        <f t="shared" si="18"/>
        <v>0</v>
      </c>
      <c r="G53" s="24">
        <f t="shared" si="18"/>
        <v>0</v>
      </c>
      <c r="H53" s="24">
        <f t="shared" si="18"/>
        <v>0</v>
      </c>
      <c r="I53" s="24">
        <f t="shared" si="18"/>
        <v>0</v>
      </c>
      <c r="J53" s="24"/>
      <c r="K53" s="24"/>
      <c r="L53" s="24"/>
      <c r="M53" s="24"/>
      <c r="N53" s="46">
        <f>I53-N52</f>
        <v>0</v>
      </c>
      <c r="O53"/>
      <c r="P53" s="64"/>
      <c r="Q53"/>
      <c r="R53"/>
      <c r="S53"/>
      <c r="T53"/>
      <c r="U53"/>
      <c r="V53"/>
      <c r="W53"/>
    </row>
  </sheetData>
  <sheetProtection sheet="1" objects="1" scenarios="1" formatColumns="0" formatRows="0"/>
  <mergeCells count="1">
    <mergeCell ref="A1:O1"/>
  </mergeCells>
  <printOptions horizontalCentered="1" verticalCentered="1"/>
  <pageMargins left="1E-3" right="1E-3" top="1E-3" bottom="1E-3" header="0.5" footer="0.5"/>
  <pageSetup fitToHeight="0" orientation="landscape" horizontalDpi="360" verticalDpi="360" r:id="rId1"/>
  <headerFooter alignWithMargins="0"/>
  <rowBreaks count="1" manualBreakCount="1">
    <brk id="39" max="16383" man="1"/>
  </rowBreaks>
  <ignoredErrors>
    <ignoredError sqref="C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Cash Flow Projection</vt:lpstr>
      <vt:lpstr>Scenario 1</vt:lpstr>
      <vt:lpstr>Scenario 2</vt:lpstr>
      <vt:lpstr>'Cash Flow Projection'!Print_Area</vt:lpstr>
      <vt:lpstr>'Scenario 1'!Print_Area</vt:lpstr>
      <vt:lpstr>'Scenario 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Entwistle</dc:creator>
  <cp:lastModifiedBy>Whit Ford</cp:lastModifiedBy>
  <cp:lastPrinted>2023-07-08T13:53:31Z</cp:lastPrinted>
  <dcterms:created xsi:type="dcterms:W3CDTF">1999-08-03T12:44:37Z</dcterms:created>
  <dcterms:modified xsi:type="dcterms:W3CDTF">2023-09-25T14:49:44Z</dcterms:modified>
</cp:coreProperties>
</file>