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ate1904="1"/>
  <mc:AlternateContent xmlns:mc="http://schemas.openxmlformats.org/markup-compatibility/2006">
    <mc:Choice Requires="x15">
      <x15ac:absPath xmlns:x15ac="http://schemas.microsoft.com/office/spreadsheetml/2010/11/ac" url="C:\Users\WhitF\Documents\SCORE\Statements Lenders Want to See\"/>
    </mc:Choice>
  </mc:AlternateContent>
  <xr:revisionPtr revIDLastSave="0" documentId="13_ncr:1_{480C283C-F18B-443D-80E8-EB60EE9CB2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h Flow Projection - Year 1" sheetId="1" r:id="rId1"/>
    <sheet name="Year 2" sheetId="4" r:id="rId2"/>
    <sheet name="Year 1 - Scenario 1" sheetId="5" r:id="rId3"/>
    <sheet name="Year 1 - Scenario 2" sheetId="6" r:id="rId4"/>
  </sheets>
  <definedNames>
    <definedName name="Current" localSheetId="2">'Year 1 - Scenario 1'!#REF!</definedName>
    <definedName name="Current" localSheetId="3">'Year 1 - Scenario 2'!#REF!</definedName>
    <definedName name="Current" localSheetId="1">'Year 2'!#REF!</definedName>
    <definedName name="Current">'Cash Flow Projection - Year 1'!#REF!</definedName>
    <definedName name="Ninety" localSheetId="2">'Year 1 - Scenario 1'!#REF!</definedName>
    <definedName name="Ninety" localSheetId="3">'Year 1 - Scenario 2'!#REF!</definedName>
    <definedName name="Ninety" localSheetId="1">'Year 2'!#REF!</definedName>
    <definedName name="Ninety">'Cash Flow Projection - Year 1'!#REF!</definedName>
    <definedName name="_xlnm.Print_Area" localSheetId="0">'Cash Flow Projection - Year 1'!$A$1:$O$52</definedName>
    <definedName name="_xlnm.Print_Area" localSheetId="2">'Year 1 - Scenario 1'!$A$1:$O$52</definedName>
    <definedName name="_xlnm.Print_Area" localSheetId="3">'Year 1 - Scenario 2'!$A$1:$O$52</definedName>
    <definedName name="_xlnm.Print_Area" localSheetId="1">'Year 2'!$A$1:$O$52</definedName>
    <definedName name="Sixty" localSheetId="2">'Year 1 - Scenario 1'!#REF!</definedName>
    <definedName name="Sixty" localSheetId="3">'Year 1 - Scenario 2'!#REF!</definedName>
    <definedName name="Sixty" localSheetId="1">'Year 2'!#REF!</definedName>
    <definedName name="Sixty">'Cash Flow Projection - Year 1'!#REF!</definedName>
    <definedName name="Thirty" localSheetId="2">'Year 1 - Scenario 1'!#REF!</definedName>
    <definedName name="Thirty" localSheetId="3">'Year 1 - Scenario 2'!#REF!</definedName>
    <definedName name="Thirty" localSheetId="1">'Year 2'!#REF!</definedName>
    <definedName name="Thirty">'Cash Flow Projection - Year 1'!#REF!</definedName>
  </definedNames>
  <calcPr calcId="191029"/>
</workbook>
</file>

<file path=xl/calcChain.xml><?xml version="1.0" encoding="utf-8"?>
<calcChain xmlns="http://schemas.openxmlformats.org/spreadsheetml/2006/main">
  <c r="C3" i="4" l="1"/>
  <c r="D2" i="4"/>
  <c r="C51" i="4"/>
  <c r="C52" i="4" s="1"/>
  <c r="C50" i="4"/>
  <c r="I49" i="4"/>
  <c r="C46" i="4"/>
  <c r="C47" i="4" s="1"/>
  <c r="C48" i="4" s="1"/>
  <c r="I45" i="4"/>
  <c r="C42" i="4"/>
  <c r="I41" i="4"/>
  <c r="O34" i="4"/>
  <c r="O33" i="4"/>
  <c r="O32" i="4"/>
  <c r="O31" i="4"/>
  <c r="C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O7" i="4"/>
  <c r="O6" i="4"/>
  <c r="O5" i="4"/>
  <c r="N2" i="4"/>
  <c r="M2" i="4"/>
  <c r="L2" i="4"/>
  <c r="K2" i="4"/>
  <c r="J2" i="4"/>
  <c r="I2" i="4"/>
  <c r="H2" i="4"/>
  <c r="G2" i="4"/>
  <c r="F2" i="4"/>
  <c r="E2" i="4"/>
  <c r="C2" i="5"/>
  <c r="J2" i="5" s="1"/>
  <c r="C2" i="6"/>
  <c r="H2" i="6" s="1"/>
  <c r="C51" i="6"/>
  <c r="C52" i="6" s="1"/>
  <c r="C50" i="6"/>
  <c r="I49" i="6"/>
  <c r="C47" i="6"/>
  <c r="C48" i="6" s="1"/>
  <c r="C46" i="6"/>
  <c r="I45" i="6"/>
  <c r="C42" i="6"/>
  <c r="I41" i="6"/>
  <c r="O34" i="6"/>
  <c r="O33" i="6"/>
  <c r="O32" i="6"/>
  <c r="O31" i="6"/>
  <c r="C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N11" i="6"/>
  <c r="M11" i="6"/>
  <c r="L11" i="6"/>
  <c r="K11" i="6"/>
  <c r="J11" i="6"/>
  <c r="I11" i="6"/>
  <c r="H11" i="6"/>
  <c r="G11" i="6"/>
  <c r="F11" i="6"/>
  <c r="E11" i="6"/>
  <c r="D11" i="6"/>
  <c r="C11" i="6"/>
  <c r="C12" i="6" s="1"/>
  <c r="O10" i="6"/>
  <c r="O7" i="6"/>
  <c r="O6" i="6"/>
  <c r="O5" i="6"/>
  <c r="C51" i="5"/>
  <c r="C52" i="5" s="1"/>
  <c r="C50" i="5"/>
  <c r="I49" i="5"/>
  <c r="C47" i="5"/>
  <c r="C48" i="5" s="1"/>
  <c r="C46" i="5"/>
  <c r="I45" i="5"/>
  <c r="C42" i="5"/>
  <c r="C43" i="5" s="1"/>
  <c r="I41" i="5"/>
  <c r="O34" i="5"/>
  <c r="O33" i="5"/>
  <c r="O32" i="5"/>
  <c r="O31" i="5"/>
  <c r="C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N11" i="5"/>
  <c r="M11" i="5"/>
  <c r="L11" i="5"/>
  <c r="K11" i="5"/>
  <c r="J11" i="5"/>
  <c r="I11" i="5"/>
  <c r="H11" i="5"/>
  <c r="G11" i="5"/>
  <c r="F11" i="5"/>
  <c r="E11" i="5"/>
  <c r="D11" i="5"/>
  <c r="C11" i="5"/>
  <c r="C12" i="5" s="1"/>
  <c r="O10" i="5"/>
  <c r="O7" i="5"/>
  <c r="O6" i="5"/>
  <c r="O5" i="5"/>
  <c r="L2" i="5"/>
  <c r="K2" i="5"/>
  <c r="D2" i="5"/>
  <c r="D38" i="1"/>
  <c r="E38" i="1"/>
  <c r="F38" i="1"/>
  <c r="G38" i="1"/>
  <c r="H38" i="1"/>
  <c r="I38" i="1"/>
  <c r="J38" i="1"/>
  <c r="K38" i="1"/>
  <c r="L38" i="1"/>
  <c r="M38" i="1"/>
  <c r="N38" i="1"/>
  <c r="O38" i="1"/>
  <c r="C38" i="1"/>
  <c r="C12" i="4" l="1"/>
  <c r="D50" i="4"/>
  <c r="D51" i="4" s="1"/>
  <c r="D52" i="4" s="1"/>
  <c r="D46" i="4"/>
  <c r="C38" i="4"/>
  <c r="O11" i="4"/>
  <c r="O12" i="4" s="1"/>
  <c r="D47" i="4"/>
  <c r="D48" i="4" s="1"/>
  <c r="C43" i="4"/>
  <c r="E2" i="5"/>
  <c r="F2" i="5"/>
  <c r="H2" i="5"/>
  <c r="M2" i="5"/>
  <c r="N2" i="5"/>
  <c r="G2" i="5"/>
  <c r="I2" i="5"/>
  <c r="K2" i="6"/>
  <c r="L2" i="6"/>
  <c r="E2" i="6"/>
  <c r="M2" i="6"/>
  <c r="I2" i="6"/>
  <c r="D2" i="6"/>
  <c r="F2" i="6"/>
  <c r="N2" i="6"/>
  <c r="G2" i="6"/>
  <c r="J2" i="6"/>
  <c r="D50" i="6"/>
  <c r="D51" i="6" s="1"/>
  <c r="D52" i="6" s="1"/>
  <c r="D46" i="6"/>
  <c r="D47" i="6" s="1"/>
  <c r="D48" i="6" s="1"/>
  <c r="C38" i="6"/>
  <c r="O11" i="6"/>
  <c r="O12" i="6" s="1"/>
  <c r="C43" i="6"/>
  <c r="D50" i="5"/>
  <c r="C30" i="5"/>
  <c r="C44" i="5"/>
  <c r="C35" i="5"/>
  <c r="C36" i="5" s="1"/>
  <c r="D3" i="5" s="1"/>
  <c r="D12" i="5" s="1"/>
  <c r="D46" i="5"/>
  <c r="D51" i="5"/>
  <c r="D52" i="5" s="1"/>
  <c r="O11" i="5"/>
  <c r="O12" i="5" s="1"/>
  <c r="D47" i="5"/>
  <c r="D48" i="5" s="1"/>
  <c r="C38" i="5"/>
  <c r="C46" i="1"/>
  <c r="C50" i="1"/>
  <c r="I49" i="1"/>
  <c r="I45" i="1"/>
  <c r="C42" i="1"/>
  <c r="E50" i="4" l="1"/>
  <c r="E51" i="4" s="1"/>
  <c r="E52" i="4" s="1"/>
  <c r="E46" i="4"/>
  <c r="E47" i="4" s="1"/>
  <c r="E48" i="4" s="1"/>
  <c r="C30" i="4"/>
  <c r="C44" i="4"/>
  <c r="E46" i="6"/>
  <c r="E47" i="6" s="1"/>
  <c r="E48" i="6" s="1"/>
  <c r="E52" i="6"/>
  <c r="E50" i="6"/>
  <c r="E51" i="6" s="1"/>
  <c r="C30" i="6"/>
  <c r="C44" i="6"/>
  <c r="E46" i="5"/>
  <c r="E47" i="5" s="1"/>
  <c r="E48" i="5" s="1"/>
  <c r="E50" i="5"/>
  <c r="E51" i="5" s="1"/>
  <c r="E52" i="5" s="1"/>
  <c r="C40" i="5"/>
  <c r="D42" i="5"/>
  <c r="C28" i="1"/>
  <c r="C51" i="1"/>
  <c r="C47" i="1"/>
  <c r="O7" i="1"/>
  <c r="F52" i="4" l="1"/>
  <c r="F50" i="4"/>
  <c r="F51" i="4" s="1"/>
  <c r="F46" i="4"/>
  <c r="F47" i="4" s="1"/>
  <c r="F48" i="4" s="1"/>
  <c r="C40" i="4"/>
  <c r="D42" i="4"/>
  <c r="C35" i="4"/>
  <c r="C36" i="4" s="1"/>
  <c r="D3" i="4" s="1"/>
  <c r="D12" i="4" s="1"/>
  <c r="F46" i="6"/>
  <c r="F47" i="6" s="1"/>
  <c r="F48" i="6" s="1"/>
  <c r="C40" i="6"/>
  <c r="D42" i="6"/>
  <c r="F50" i="6"/>
  <c r="F51" i="6" s="1"/>
  <c r="F52" i="6" s="1"/>
  <c r="C35" i="6"/>
  <c r="C36" i="6" s="1"/>
  <c r="D3" i="6" s="1"/>
  <c r="D12" i="6" s="1"/>
  <c r="F50" i="5"/>
  <c r="F51" i="5" s="1"/>
  <c r="F52" i="5" s="1"/>
  <c r="F46" i="5"/>
  <c r="F47" i="5" s="1"/>
  <c r="F48" i="5" s="1"/>
  <c r="D28" i="5"/>
  <c r="D43" i="5"/>
  <c r="G48" i="4" l="1"/>
  <c r="G46" i="4"/>
  <c r="G47" i="4" s="1"/>
  <c r="G50" i="4"/>
  <c r="G51" i="4" s="1"/>
  <c r="G52" i="4" s="1"/>
  <c r="D28" i="4"/>
  <c r="D43" i="4"/>
  <c r="G46" i="6"/>
  <c r="G47" i="6" s="1"/>
  <c r="G48" i="6" s="1"/>
  <c r="G50" i="6"/>
  <c r="G51" i="6" s="1"/>
  <c r="G52" i="6" s="1"/>
  <c r="D28" i="6"/>
  <c r="D43" i="6"/>
  <c r="G46" i="5"/>
  <c r="G47" i="5" s="1"/>
  <c r="G48" i="5" s="1"/>
  <c r="G50" i="5"/>
  <c r="G51" i="5" s="1"/>
  <c r="G52" i="5" s="1"/>
  <c r="D30" i="5"/>
  <c r="D44" i="5"/>
  <c r="D35" i="5"/>
  <c r="D36" i="5" s="1"/>
  <c r="E3" i="5" s="1"/>
  <c r="E12" i="5" s="1"/>
  <c r="D38" i="5"/>
  <c r="N2" i="1"/>
  <c r="M2" i="1"/>
  <c r="L2" i="1"/>
  <c r="K2" i="1"/>
  <c r="J2" i="1"/>
  <c r="I2" i="1"/>
  <c r="H2" i="1"/>
  <c r="G2" i="1"/>
  <c r="F2" i="1"/>
  <c r="E2" i="1"/>
  <c r="D2" i="1"/>
  <c r="O27" i="1"/>
  <c r="I41" i="1"/>
  <c r="O26" i="1"/>
  <c r="O25" i="1"/>
  <c r="O24" i="1"/>
  <c r="O34" i="1"/>
  <c r="O33" i="1"/>
  <c r="O32" i="1"/>
  <c r="O31" i="1"/>
  <c r="O22" i="1"/>
  <c r="O21" i="1"/>
  <c r="O20" i="1"/>
  <c r="O19" i="1"/>
  <c r="O18" i="1"/>
  <c r="O17" i="1"/>
  <c r="O16" i="1"/>
  <c r="O15" i="1"/>
  <c r="O14" i="1"/>
  <c r="O10" i="1"/>
  <c r="O6" i="1"/>
  <c r="O5" i="1"/>
  <c r="C11" i="1"/>
  <c r="D11" i="1"/>
  <c r="E11" i="1"/>
  <c r="F11" i="1"/>
  <c r="G11" i="1"/>
  <c r="H11" i="1"/>
  <c r="I11" i="1"/>
  <c r="J11" i="1"/>
  <c r="K11" i="1"/>
  <c r="L11" i="1"/>
  <c r="M11" i="1"/>
  <c r="N11" i="1"/>
  <c r="H50" i="4" l="1"/>
  <c r="H51" i="4" s="1"/>
  <c r="H52" i="4"/>
  <c r="D30" i="4"/>
  <c r="D44" i="4"/>
  <c r="H46" i="4"/>
  <c r="H47" i="4" s="1"/>
  <c r="H48" i="4" s="1"/>
  <c r="D38" i="4"/>
  <c r="H50" i="6"/>
  <c r="H51" i="6" s="1"/>
  <c r="H52" i="6" s="1"/>
  <c r="H46" i="6"/>
  <c r="H47" i="6" s="1"/>
  <c r="H48" i="6" s="1"/>
  <c r="D38" i="6"/>
  <c r="D30" i="6"/>
  <c r="D35" i="6" s="1"/>
  <c r="D36" i="6" s="1"/>
  <c r="E3" i="6" s="1"/>
  <c r="E12" i="6" s="1"/>
  <c r="D44" i="6"/>
  <c r="H50" i="5"/>
  <c r="H51" i="5" s="1"/>
  <c r="H52" i="5" s="1"/>
  <c r="H46" i="5"/>
  <c r="H47" i="5" s="1"/>
  <c r="H48" i="5" s="1"/>
  <c r="D40" i="5"/>
  <c r="E42" i="5"/>
  <c r="C48" i="1"/>
  <c r="C52" i="1"/>
  <c r="D50" i="1" s="1"/>
  <c r="D51" i="1" s="1"/>
  <c r="C43" i="1"/>
  <c r="C44" i="1" s="1"/>
  <c r="O23" i="1"/>
  <c r="O11" i="1"/>
  <c r="O12" i="1" s="1"/>
  <c r="C12" i="1"/>
  <c r="I48" i="4" l="1"/>
  <c r="I46" i="4"/>
  <c r="I47" i="4" s="1"/>
  <c r="D35" i="4"/>
  <c r="D36" i="4" s="1"/>
  <c r="E3" i="4" s="1"/>
  <c r="E12" i="4" s="1"/>
  <c r="I50" i="4"/>
  <c r="I51" i="4" s="1"/>
  <c r="I52" i="4" s="1"/>
  <c r="D40" i="4"/>
  <c r="E42" i="4"/>
  <c r="I50" i="6"/>
  <c r="I51" i="6" s="1"/>
  <c r="I52" i="6" s="1"/>
  <c r="I46" i="6"/>
  <c r="I47" i="6" s="1"/>
  <c r="I48" i="6" s="1"/>
  <c r="D40" i="6"/>
  <c r="E42" i="6"/>
  <c r="I46" i="5"/>
  <c r="I47" i="5" s="1"/>
  <c r="I48" i="5" s="1"/>
  <c r="I50" i="5"/>
  <c r="I51" i="5" s="1"/>
  <c r="I52" i="5" s="1"/>
  <c r="E28" i="5"/>
  <c r="E43" i="5"/>
  <c r="C40" i="1"/>
  <c r="D46" i="1"/>
  <c r="D47" i="1" s="1"/>
  <c r="D48" i="1" s="1"/>
  <c r="D52" i="1"/>
  <c r="C30" i="1"/>
  <c r="C35" i="1" s="1"/>
  <c r="D42" i="1"/>
  <c r="J52" i="4" l="1"/>
  <c r="J50" i="4"/>
  <c r="J51" i="4" s="1"/>
  <c r="E43" i="4"/>
  <c r="E28" i="4"/>
  <c r="J46" i="4"/>
  <c r="J47" i="4" s="1"/>
  <c r="J48" i="4" s="1"/>
  <c r="J52" i="6"/>
  <c r="J50" i="6"/>
  <c r="J51" i="6" s="1"/>
  <c r="J46" i="6"/>
  <c r="J47" i="6" s="1"/>
  <c r="J48" i="6" s="1"/>
  <c r="E43" i="6"/>
  <c r="E28" i="6"/>
  <c r="J48" i="5"/>
  <c r="J46" i="5"/>
  <c r="J47" i="5" s="1"/>
  <c r="J52" i="5"/>
  <c r="J50" i="5"/>
  <c r="J51" i="5" s="1"/>
  <c r="E38" i="5"/>
  <c r="E30" i="5"/>
  <c r="E44" i="5"/>
  <c r="D28" i="1"/>
  <c r="E50" i="1"/>
  <c r="E51" i="1" s="1"/>
  <c r="E52" i="1" s="1"/>
  <c r="F50" i="1" s="1"/>
  <c r="F51" i="1" s="1"/>
  <c r="F52" i="1" s="1"/>
  <c r="E46" i="1"/>
  <c r="E47" i="1" s="1"/>
  <c r="E48" i="1" s="1"/>
  <c r="F46" i="1" s="1"/>
  <c r="F47" i="1" s="1"/>
  <c r="F48" i="1" s="1"/>
  <c r="G46" i="1" s="1"/>
  <c r="G47" i="1" s="1"/>
  <c r="G48" i="1" s="1"/>
  <c r="C36" i="1"/>
  <c r="D3" i="1" s="1"/>
  <c r="D12" i="1" s="1"/>
  <c r="D43" i="1"/>
  <c r="D44" i="1" s="1"/>
  <c r="D40" i="1" s="1"/>
  <c r="K46" i="4" l="1"/>
  <c r="K47" i="4" s="1"/>
  <c r="K48" i="4" s="1"/>
  <c r="K50" i="4"/>
  <c r="K51" i="4" s="1"/>
  <c r="K52" i="4" s="1"/>
  <c r="E38" i="4"/>
  <c r="E30" i="4"/>
  <c r="E35" i="4" s="1"/>
  <c r="E36" i="4" s="1"/>
  <c r="F3" i="4" s="1"/>
  <c r="F12" i="4" s="1"/>
  <c r="E44" i="4"/>
  <c r="K46" i="6"/>
  <c r="K47" i="6" s="1"/>
  <c r="K48" i="6" s="1"/>
  <c r="E35" i="6"/>
  <c r="E36" i="6" s="1"/>
  <c r="F3" i="6" s="1"/>
  <c r="F12" i="6" s="1"/>
  <c r="E38" i="6"/>
  <c r="E30" i="6"/>
  <c r="E44" i="6"/>
  <c r="K52" i="6"/>
  <c r="K50" i="6"/>
  <c r="K51" i="6" s="1"/>
  <c r="E40" i="5"/>
  <c r="F42" i="5"/>
  <c r="K46" i="5"/>
  <c r="K47" i="5" s="1"/>
  <c r="K48" i="5" s="1"/>
  <c r="E35" i="5"/>
  <c r="E36" i="5" s="1"/>
  <c r="F3" i="5" s="1"/>
  <c r="F12" i="5" s="1"/>
  <c r="K50" i="5"/>
  <c r="K51" i="5" s="1"/>
  <c r="K52" i="5" s="1"/>
  <c r="G50" i="1"/>
  <c r="G51" i="1" s="1"/>
  <c r="G52" i="1" s="1"/>
  <c r="H46" i="1"/>
  <c r="H47" i="1" s="1"/>
  <c r="H48" i="1" s="1"/>
  <c r="D30" i="1"/>
  <c r="D35" i="1" s="1"/>
  <c r="L46" i="4" l="1"/>
  <c r="L47" i="4" s="1"/>
  <c r="L48" i="4" s="1"/>
  <c r="L50" i="4"/>
  <c r="L51" i="4" s="1"/>
  <c r="L52" i="4" s="1"/>
  <c r="E40" i="4"/>
  <c r="F42" i="4"/>
  <c r="L46" i="6"/>
  <c r="L47" i="6" s="1"/>
  <c r="L48" i="6" s="1"/>
  <c r="L50" i="6"/>
  <c r="L51" i="6" s="1"/>
  <c r="L52" i="6" s="1"/>
  <c r="E40" i="6"/>
  <c r="F42" i="6"/>
  <c r="L50" i="5"/>
  <c r="L51" i="5" s="1"/>
  <c r="L52" i="5" s="1"/>
  <c r="L48" i="5"/>
  <c r="L46" i="5"/>
  <c r="L47" i="5" s="1"/>
  <c r="F28" i="5"/>
  <c r="F43" i="5"/>
  <c r="H50" i="1"/>
  <c r="H51" i="1" s="1"/>
  <c r="H52" i="1" s="1"/>
  <c r="I46" i="1"/>
  <c r="I47" i="1" s="1"/>
  <c r="I48" i="1" s="1"/>
  <c r="D36" i="1"/>
  <c r="E3" i="1" s="1"/>
  <c r="E12" i="1" s="1"/>
  <c r="E42" i="1"/>
  <c r="E28" i="1" s="1"/>
  <c r="M46" i="4" l="1"/>
  <c r="M47" i="4" s="1"/>
  <c r="M48" i="4" s="1"/>
  <c r="M50" i="4"/>
  <c r="M51" i="4" s="1"/>
  <c r="M52" i="4" s="1"/>
  <c r="F28" i="4"/>
  <c r="F43" i="4"/>
  <c r="M52" i="6"/>
  <c r="M50" i="6"/>
  <c r="M51" i="6" s="1"/>
  <c r="M46" i="6"/>
  <c r="M47" i="6" s="1"/>
  <c r="M48" i="6" s="1"/>
  <c r="F28" i="6"/>
  <c r="F43" i="6"/>
  <c r="M52" i="5"/>
  <c r="M50" i="5"/>
  <c r="M51" i="5" s="1"/>
  <c r="F30" i="5"/>
  <c r="F44" i="5"/>
  <c r="F38" i="5"/>
  <c r="F35" i="5"/>
  <c r="F36" i="5" s="1"/>
  <c r="G3" i="5" s="1"/>
  <c r="G12" i="5" s="1"/>
  <c r="M46" i="5"/>
  <c r="M47" i="5" s="1"/>
  <c r="M48" i="5" s="1"/>
  <c r="I50" i="1"/>
  <c r="I51" i="1" s="1"/>
  <c r="I52" i="1" s="1"/>
  <c r="J46" i="1"/>
  <c r="J47" i="1" s="1"/>
  <c r="J48" i="1" s="1"/>
  <c r="E43" i="1"/>
  <c r="N52" i="4" l="1"/>
  <c r="N50" i="4"/>
  <c r="N51" i="4" s="1"/>
  <c r="N46" i="4"/>
  <c r="N47" i="4" s="1"/>
  <c r="N48" i="4" s="1"/>
  <c r="F30" i="4"/>
  <c r="F35" i="4" s="1"/>
  <c r="F36" i="4" s="1"/>
  <c r="G3" i="4" s="1"/>
  <c r="G12" i="4" s="1"/>
  <c r="F44" i="4"/>
  <c r="F38" i="4"/>
  <c r="N48" i="6"/>
  <c r="N46" i="6"/>
  <c r="N47" i="6" s="1"/>
  <c r="F38" i="6"/>
  <c r="F30" i="6"/>
  <c r="F35" i="6" s="1"/>
  <c r="F36" i="6" s="1"/>
  <c r="G3" i="6" s="1"/>
  <c r="G12" i="6" s="1"/>
  <c r="F44" i="6"/>
  <c r="N50" i="6"/>
  <c r="N51" i="6" s="1"/>
  <c r="N52" i="6" s="1"/>
  <c r="N46" i="5"/>
  <c r="N47" i="5" s="1"/>
  <c r="N48" i="5" s="1"/>
  <c r="N50" i="5"/>
  <c r="N51" i="5" s="1"/>
  <c r="N52" i="5" s="1"/>
  <c r="G42" i="5"/>
  <c r="F40" i="5"/>
  <c r="J50" i="1"/>
  <c r="J51" i="1" s="1"/>
  <c r="J52" i="1" s="1"/>
  <c r="K46" i="1"/>
  <c r="K47" i="1" s="1"/>
  <c r="K48" i="1" s="1"/>
  <c r="E30" i="1"/>
  <c r="E35" i="1" s="1"/>
  <c r="E44" i="1"/>
  <c r="E40" i="1" s="1"/>
  <c r="G42" i="4" l="1"/>
  <c r="F40" i="4"/>
  <c r="G42" i="6"/>
  <c r="F40" i="6"/>
  <c r="G43" i="5"/>
  <c r="G28" i="5"/>
  <c r="K50" i="1"/>
  <c r="K51" i="1" s="1"/>
  <c r="K52" i="1" s="1"/>
  <c r="L46" i="1"/>
  <c r="L47" i="1" s="1"/>
  <c r="L48" i="1" s="1"/>
  <c r="E36" i="1"/>
  <c r="F3" i="1" s="1"/>
  <c r="F12" i="1" s="1"/>
  <c r="F42" i="1"/>
  <c r="F28" i="1" s="1"/>
  <c r="G28" i="4" l="1"/>
  <c r="G43" i="4"/>
  <c r="G28" i="6"/>
  <c r="G43" i="6"/>
  <c r="G35" i="5"/>
  <c r="G36" i="5" s="1"/>
  <c r="H3" i="5" s="1"/>
  <c r="H12" i="5" s="1"/>
  <c r="G38" i="5"/>
  <c r="G30" i="5"/>
  <c r="G44" i="5"/>
  <c r="L50" i="1"/>
  <c r="L51" i="1" s="1"/>
  <c r="L52" i="1" s="1"/>
  <c r="M46" i="1"/>
  <c r="M47" i="1" s="1"/>
  <c r="M48" i="1" s="1"/>
  <c r="F43" i="1"/>
  <c r="G38" i="4" l="1"/>
  <c r="G30" i="4"/>
  <c r="G35" i="4" s="1"/>
  <c r="G36" i="4" s="1"/>
  <c r="H3" i="4" s="1"/>
  <c r="H12" i="4" s="1"/>
  <c r="G44" i="4"/>
  <c r="G38" i="6"/>
  <c r="G30" i="6"/>
  <c r="G35" i="6" s="1"/>
  <c r="G36" i="6" s="1"/>
  <c r="H3" i="6" s="1"/>
  <c r="H12" i="6" s="1"/>
  <c r="G44" i="6"/>
  <c r="H42" i="5"/>
  <c r="G40" i="5"/>
  <c r="M50" i="1"/>
  <c r="M51" i="1" s="1"/>
  <c r="M52" i="1" s="1"/>
  <c r="N46" i="1"/>
  <c r="N47" i="1" s="1"/>
  <c r="N48" i="1" s="1"/>
  <c r="F30" i="1"/>
  <c r="F35" i="1" s="1"/>
  <c r="F44" i="1"/>
  <c r="F40" i="1" s="1"/>
  <c r="H42" i="4" l="1"/>
  <c r="G40" i="4"/>
  <c r="H42" i="6"/>
  <c r="G40" i="6"/>
  <c r="H28" i="5"/>
  <c r="H43" i="5"/>
  <c r="N50" i="1"/>
  <c r="N51" i="1" s="1"/>
  <c r="N52" i="1" s="1"/>
  <c r="F36" i="1"/>
  <c r="G3" i="1" s="1"/>
  <c r="G12" i="1" s="1"/>
  <c r="G42" i="1"/>
  <c r="G28" i="1" s="1"/>
  <c r="H28" i="4" l="1"/>
  <c r="H43" i="4"/>
  <c r="H28" i="6"/>
  <c r="H43" i="6"/>
  <c r="H30" i="5"/>
  <c r="H35" i="5" s="1"/>
  <c r="H36" i="5" s="1"/>
  <c r="I3" i="5" s="1"/>
  <c r="I12" i="5" s="1"/>
  <c r="H44" i="5"/>
  <c r="H38" i="5"/>
  <c r="G43" i="1"/>
  <c r="G30" i="1" s="1"/>
  <c r="G35" i="1" s="1"/>
  <c r="H30" i="4" l="1"/>
  <c r="H35" i="4" s="1"/>
  <c r="H36" i="4" s="1"/>
  <c r="I3" i="4" s="1"/>
  <c r="I12" i="4" s="1"/>
  <c r="H44" i="4"/>
  <c r="H38" i="4"/>
  <c r="H38" i="6"/>
  <c r="H30" i="6"/>
  <c r="H35" i="6" s="1"/>
  <c r="H36" i="6" s="1"/>
  <c r="I3" i="6" s="1"/>
  <c r="I12" i="6" s="1"/>
  <c r="H44" i="6"/>
  <c r="H40" i="5"/>
  <c r="I42" i="5"/>
  <c r="G44" i="1"/>
  <c r="G40" i="1" s="1"/>
  <c r="I42" i="4" l="1"/>
  <c r="H40" i="4"/>
  <c r="I42" i="6"/>
  <c r="H40" i="6"/>
  <c r="I28" i="5"/>
  <c r="I43" i="5"/>
  <c r="G36" i="1"/>
  <c r="H3" i="1" s="1"/>
  <c r="H12" i="1" s="1"/>
  <c r="H42" i="1"/>
  <c r="H28" i="1" s="1"/>
  <c r="I28" i="4" l="1"/>
  <c r="I43" i="4"/>
  <c r="I28" i="6"/>
  <c r="I43" i="6"/>
  <c r="I38" i="5"/>
  <c r="I35" i="5"/>
  <c r="I36" i="5" s="1"/>
  <c r="J3" i="5" s="1"/>
  <c r="J12" i="5" s="1"/>
  <c r="I30" i="5"/>
  <c r="I44" i="5"/>
  <c r="H43" i="1"/>
  <c r="H30" i="1" s="1"/>
  <c r="H35" i="1" s="1"/>
  <c r="I30" i="4" l="1"/>
  <c r="I44" i="4"/>
  <c r="I38" i="4"/>
  <c r="I35" i="4"/>
  <c r="I36" i="4" s="1"/>
  <c r="J3" i="4" s="1"/>
  <c r="J12" i="4" s="1"/>
  <c r="I30" i="6"/>
  <c r="I35" i="6" s="1"/>
  <c r="I36" i="6" s="1"/>
  <c r="J3" i="6" s="1"/>
  <c r="J12" i="6" s="1"/>
  <c r="I44" i="6"/>
  <c r="I38" i="6"/>
  <c r="I40" i="5"/>
  <c r="J42" i="5"/>
  <c r="H44" i="1"/>
  <c r="H40" i="1" s="1"/>
  <c r="I40" i="4" l="1"/>
  <c r="J42" i="4"/>
  <c r="J42" i="6"/>
  <c r="I40" i="6"/>
  <c r="J28" i="5"/>
  <c r="J43" i="5"/>
  <c r="H36" i="1"/>
  <c r="I3" i="1" s="1"/>
  <c r="I12" i="1" s="1"/>
  <c r="I42" i="1"/>
  <c r="I28" i="1" s="1"/>
  <c r="J28" i="4" l="1"/>
  <c r="J43" i="4"/>
  <c r="J28" i="6"/>
  <c r="J43" i="6"/>
  <c r="J30" i="5"/>
  <c r="J44" i="5"/>
  <c r="J38" i="5"/>
  <c r="J35" i="5"/>
  <c r="J36" i="5" s="1"/>
  <c r="K3" i="5" s="1"/>
  <c r="K12" i="5" s="1"/>
  <c r="I43" i="1"/>
  <c r="I30" i="1" s="1"/>
  <c r="I35" i="1" s="1"/>
  <c r="J30" i="4" l="1"/>
  <c r="J44" i="4"/>
  <c r="J38" i="4"/>
  <c r="J35" i="4"/>
  <c r="J36" i="4" s="1"/>
  <c r="K3" i="4" s="1"/>
  <c r="K12" i="4" s="1"/>
  <c r="J30" i="6"/>
  <c r="J44" i="6"/>
  <c r="J38" i="6"/>
  <c r="J35" i="6"/>
  <c r="J36" i="6" s="1"/>
  <c r="K3" i="6" s="1"/>
  <c r="K12" i="6" s="1"/>
  <c r="K42" i="5"/>
  <c r="J40" i="5"/>
  <c r="I36" i="1"/>
  <c r="J3" i="1" s="1"/>
  <c r="J12" i="1" s="1"/>
  <c r="I44" i="1"/>
  <c r="I40" i="1" s="1"/>
  <c r="J40" i="4" l="1"/>
  <c r="K42" i="4"/>
  <c r="K42" i="6"/>
  <c r="J40" i="6"/>
  <c r="K43" i="5"/>
  <c r="K28" i="5"/>
  <c r="J42" i="1"/>
  <c r="J28" i="1" s="1"/>
  <c r="K28" i="4" l="1"/>
  <c r="K43" i="4"/>
  <c r="K28" i="6"/>
  <c r="K43" i="6"/>
  <c r="K30" i="5"/>
  <c r="K44" i="5"/>
  <c r="K35" i="5"/>
  <c r="K36" i="5" s="1"/>
  <c r="L3" i="5" s="1"/>
  <c r="L12" i="5" s="1"/>
  <c r="K38" i="5"/>
  <c r="J43" i="1"/>
  <c r="J30" i="1" s="1"/>
  <c r="J35" i="1" s="1"/>
  <c r="K30" i="4" l="1"/>
  <c r="K44" i="4"/>
  <c r="K35" i="4"/>
  <c r="K36" i="4" s="1"/>
  <c r="L3" i="4" s="1"/>
  <c r="L12" i="4" s="1"/>
  <c r="K38" i="4"/>
  <c r="K30" i="6"/>
  <c r="K44" i="6"/>
  <c r="K35" i="6"/>
  <c r="K36" i="6" s="1"/>
  <c r="L3" i="6" s="1"/>
  <c r="L12" i="6" s="1"/>
  <c r="K38" i="6"/>
  <c r="K40" i="5"/>
  <c r="L42" i="5"/>
  <c r="J36" i="1"/>
  <c r="K3" i="1" s="1"/>
  <c r="K12" i="1" s="1"/>
  <c r="J44" i="1"/>
  <c r="J40" i="1" s="1"/>
  <c r="K40" i="4" l="1"/>
  <c r="L42" i="4"/>
  <c r="K40" i="6"/>
  <c r="L42" i="6"/>
  <c r="L28" i="5"/>
  <c r="L43" i="5"/>
  <c r="K42" i="1"/>
  <c r="K28" i="1" s="1"/>
  <c r="L28" i="4" l="1"/>
  <c r="L43" i="4"/>
  <c r="L28" i="6"/>
  <c r="L43" i="6"/>
  <c r="L30" i="5"/>
  <c r="L44" i="5"/>
  <c r="L35" i="5"/>
  <c r="L36" i="5" s="1"/>
  <c r="M3" i="5" s="1"/>
  <c r="M12" i="5" s="1"/>
  <c r="L38" i="5"/>
  <c r="K43" i="1"/>
  <c r="K30" i="1" s="1"/>
  <c r="K35" i="1" s="1"/>
  <c r="L38" i="4" l="1"/>
  <c r="L30" i="4"/>
  <c r="L35" i="4" s="1"/>
  <c r="L36" i="4" s="1"/>
  <c r="M3" i="4" s="1"/>
  <c r="M12" i="4" s="1"/>
  <c r="L44" i="4"/>
  <c r="L38" i="6"/>
  <c r="L30" i="6"/>
  <c r="L35" i="6" s="1"/>
  <c r="L36" i="6" s="1"/>
  <c r="M3" i="6" s="1"/>
  <c r="M12" i="6" s="1"/>
  <c r="L44" i="6"/>
  <c r="L40" i="5"/>
  <c r="M42" i="5"/>
  <c r="K36" i="1"/>
  <c r="L3" i="1" s="1"/>
  <c r="L12" i="1" s="1"/>
  <c r="K44" i="1"/>
  <c r="K40" i="1" s="1"/>
  <c r="L40" i="4" l="1"/>
  <c r="M42" i="4"/>
  <c r="L40" i="6"/>
  <c r="M42" i="6"/>
  <c r="M28" i="5"/>
  <c r="M43" i="5"/>
  <c r="L42" i="1"/>
  <c r="L28" i="1" s="1"/>
  <c r="M28" i="4" l="1"/>
  <c r="M43" i="4"/>
  <c r="M43" i="6"/>
  <c r="M28" i="6"/>
  <c r="M30" i="5"/>
  <c r="M35" i="5" s="1"/>
  <c r="M36" i="5" s="1"/>
  <c r="N3" i="5" s="1"/>
  <c r="N12" i="5" s="1"/>
  <c r="M44" i="5"/>
  <c r="M38" i="5"/>
  <c r="L43" i="1"/>
  <c r="L30" i="1" s="1"/>
  <c r="L35" i="1" s="1"/>
  <c r="M30" i="4" l="1"/>
  <c r="M44" i="4"/>
  <c r="M35" i="4"/>
  <c r="M36" i="4" s="1"/>
  <c r="N3" i="4" s="1"/>
  <c r="N12" i="4" s="1"/>
  <c r="M38" i="4"/>
  <c r="M35" i="6"/>
  <c r="M36" i="6" s="1"/>
  <c r="N3" i="6" s="1"/>
  <c r="N12" i="6" s="1"/>
  <c r="M38" i="6"/>
  <c r="M30" i="6"/>
  <c r="M44" i="6"/>
  <c r="M40" i="5"/>
  <c r="N42" i="5"/>
  <c r="L36" i="1"/>
  <c r="M3" i="1" s="1"/>
  <c r="M12" i="1" s="1"/>
  <c r="L44" i="1"/>
  <c r="L40" i="1" s="1"/>
  <c r="M40" i="4" l="1"/>
  <c r="N42" i="4"/>
  <c r="M40" i="6"/>
  <c r="N42" i="6"/>
  <c r="N28" i="5"/>
  <c r="N43" i="5"/>
  <c r="M42" i="1"/>
  <c r="M28" i="1" s="1"/>
  <c r="N28" i="4" l="1"/>
  <c r="N43" i="4"/>
  <c r="N28" i="6"/>
  <c r="N43" i="6"/>
  <c r="N38" i="5"/>
  <c r="O28" i="5"/>
  <c r="N30" i="5"/>
  <c r="O30" i="5" s="1"/>
  <c r="N44" i="5"/>
  <c r="N40" i="5" s="1"/>
  <c r="M43" i="1"/>
  <c r="M30" i="1" s="1"/>
  <c r="M35" i="1" s="1"/>
  <c r="N30" i="4" l="1"/>
  <c r="O30" i="4" s="1"/>
  <c r="N44" i="4"/>
  <c r="N40" i="4" s="1"/>
  <c r="N38" i="4"/>
  <c r="N35" i="4"/>
  <c r="N36" i="4" s="1"/>
  <c r="O28" i="4"/>
  <c r="N30" i="6"/>
  <c r="O30" i="6" s="1"/>
  <c r="N44" i="6"/>
  <c r="N40" i="6" s="1"/>
  <c r="N38" i="6"/>
  <c r="O28" i="6"/>
  <c r="N35" i="5"/>
  <c r="N36" i="5" s="1"/>
  <c r="O35" i="5"/>
  <c r="O36" i="5" s="1"/>
  <c r="O38" i="5"/>
  <c r="M36" i="1"/>
  <c r="N3" i="1" s="1"/>
  <c r="N12" i="1" s="1"/>
  <c r="M44" i="1"/>
  <c r="M40" i="1" s="1"/>
  <c r="O38" i="4" l="1"/>
  <c r="O35" i="4"/>
  <c r="O36" i="4" s="1"/>
  <c r="O35" i="6"/>
  <c r="O36" i="6" s="1"/>
  <c r="O38" i="6"/>
  <c r="N35" i="6"/>
  <c r="N36" i="6" s="1"/>
  <c r="N42" i="1"/>
  <c r="N28" i="1" s="1"/>
  <c r="N43" i="1" l="1"/>
  <c r="N30" i="1" s="1"/>
  <c r="N35" i="1" s="1"/>
  <c r="O30" i="1" l="1"/>
  <c r="N44" i="1"/>
  <c r="O28" i="1"/>
  <c r="N40" i="1" l="1"/>
  <c r="O35" i="1"/>
  <c r="O36" i="1" s="1"/>
  <c r="N36" i="1"/>
</calcChain>
</file>

<file path=xl/sharedStrings.xml><?xml version="1.0" encoding="utf-8"?>
<sst xmlns="http://schemas.openxmlformats.org/spreadsheetml/2006/main" count="233" uniqueCount="48">
  <si>
    <t>TOTAL</t>
  </si>
  <si>
    <t xml:space="preserve">Total Debt </t>
  </si>
  <si>
    <t xml:space="preserve">  Cash Sales</t>
  </si>
  <si>
    <t xml:space="preserve">  AR Collections</t>
  </si>
  <si>
    <t>Total Cash Receipts</t>
  </si>
  <si>
    <t>Total Cash Available</t>
  </si>
  <si>
    <t>Total Cash Paid Out</t>
  </si>
  <si>
    <t xml:space="preserve">  Food</t>
  </si>
  <si>
    <t xml:space="preserve">  Insurance</t>
  </si>
  <si>
    <t xml:space="preserve">  Training / Education</t>
  </si>
  <si>
    <t xml:space="preserve">  Supplies</t>
  </si>
  <si>
    <t xml:space="preserve">  Repairs &amp; Maintenance</t>
  </si>
  <si>
    <t xml:space="preserve">  Taxes, Licenses</t>
  </si>
  <si>
    <t xml:space="preserve">  Utilities</t>
  </si>
  <si>
    <t xml:space="preserve">  Wages</t>
  </si>
  <si>
    <t xml:space="preserve">  Income Tax, RE Tax</t>
  </si>
  <si>
    <t xml:space="preserve">  Outside Services</t>
  </si>
  <si>
    <t>Rate:</t>
  </si>
  <si>
    <t>Term (Yrs):</t>
  </si>
  <si>
    <t>Monthly Pmt:</t>
  </si>
  <si>
    <t xml:space="preserve">  Principal Payment</t>
  </si>
  <si>
    <t xml:space="preserve">  Interest Payment</t>
  </si>
  <si>
    <t>Beginning Cash</t>
  </si>
  <si>
    <t>Ending Cash</t>
  </si>
  <si>
    <t xml:space="preserve">  Phone, Internet</t>
  </si>
  <si>
    <t xml:space="preserve">  Miscellaneous</t>
  </si>
  <si>
    <t xml:space="preserve">  Loan Interest (from below)</t>
  </si>
  <si>
    <t xml:space="preserve">  Rent</t>
  </si>
  <si>
    <t xml:space="preserve">  Principal Balance</t>
  </si>
  <si>
    <t xml:space="preserve">  Equipment</t>
  </si>
  <si>
    <t xml:space="preserve">  Major Building Repairs</t>
  </si>
  <si>
    <t>Monthly Cash Flow Projection - Enter YOUR labels or numbers in greenish cells</t>
  </si>
  <si>
    <t>Loan #1 Principal</t>
  </si>
  <si>
    <t>Loan #2 Principal</t>
  </si>
  <si>
    <t>Loan #3 Principal</t>
  </si>
  <si>
    <t>CASH PAID OUT (Operating Expenses)</t>
  </si>
  <si>
    <t>CASH PAID OUT (Capital Items, etc.)</t>
  </si>
  <si>
    <t xml:space="preserve">  Inventory purchases</t>
  </si>
  <si>
    <t>CASH RECEIPTS (Operating Income)</t>
  </si>
  <si>
    <t>CASH RECEIPTS (Capital Inflows)</t>
  </si>
  <si>
    <t>Owner Investments</t>
  </si>
  <si>
    <t>New Loan Amounts</t>
  </si>
  <si>
    <t>Net Income</t>
  </si>
  <si>
    <t>Depreciation/Amortization</t>
  </si>
  <si>
    <t xml:space="preserve">  Loan Principal (from below)</t>
  </si>
  <si>
    <t xml:space="preserve">  Owner Withdrawals</t>
  </si>
  <si>
    <t xml:space="preserve">  Taxes (not Income Tax)</t>
  </si>
  <si>
    <t xml:space="preserve">  Estimated Tax Withdrawals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</si>
</sst>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4">
    <font>
      <sz val="9"/>
      <name val="Geneva"/>
    </font>
    <font>
      <b/>
      <sz val="9"/>
      <name val="Geneva"/>
    </font>
    <font>
      <sz val="10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38" fontId="1" fillId="0" borderId="0" xfId="1" applyNumberFormat="1" applyFont="1" applyFill="1" applyBorder="1" applyProtection="1">
      <protection locked="0"/>
    </xf>
    <xf numFmtId="0" fontId="0" fillId="0" borderId="0" xfId="0" applyFill="1"/>
    <xf numFmtId="17" fontId="0" fillId="0" borderId="0" xfId="0" applyNumberFormat="1" applyFill="1"/>
    <xf numFmtId="17" fontId="1" fillId="0" borderId="7" xfId="0" applyNumberFormat="1" applyFont="1" applyFill="1" applyBorder="1" applyAlignment="1">
      <alignment horizontal="center"/>
    </xf>
    <xf numFmtId="17" fontId="1" fillId="0" borderId="6" xfId="0" applyNumberFormat="1" applyFont="1" applyFill="1" applyBorder="1" applyAlignment="1">
      <alignment horizontal="center"/>
    </xf>
    <xf numFmtId="38" fontId="0" fillId="0" borderId="7" xfId="1" applyNumberFormat="1" applyFont="1" applyFill="1" applyBorder="1" applyProtection="1">
      <protection locked="0"/>
    </xf>
    <xf numFmtId="38" fontId="0" fillId="0" borderId="6" xfId="1" applyNumberFormat="1" applyFont="1" applyFill="1" applyBorder="1" applyProtection="1">
      <protection locked="0"/>
    </xf>
    <xf numFmtId="2" fontId="0" fillId="0" borderId="0" xfId="0" applyNumberFormat="1" applyFill="1"/>
    <xf numFmtId="38" fontId="1" fillId="0" borderId="0" xfId="1" applyNumberFormat="1" applyFont="1" applyFill="1" applyBorder="1"/>
    <xf numFmtId="38" fontId="0" fillId="0" borderId="0" xfId="1" applyNumberFormat="1" applyFont="1" applyFill="1" applyBorder="1"/>
    <xf numFmtId="38" fontId="0" fillId="0" borderId="4" xfId="1" applyNumberFormat="1" applyFont="1" applyFill="1" applyBorder="1" applyProtection="1">
      <protection locked="0"/>
    </xf>
    <xf numFmtId="38" fontId="0" fillId="0" borderId="8" xfId="1" applyNumberFormat="1" applyFont="1" applyFill="1" applyBorder="1"/>
    <xf numFmtId="2" fontId="0" fillId="0" borderId="0" xfId="0" applyNumberFormat="1" applyFill="1" applyBorder="1"/>
    <xf numFmtId="2" fontId="0" fillId="0" borderId="2" xfId="0" applyNumberFormat="1" applyFill="1" applyBorder="1"/>
    <xf numFmtId="2" fontId="0" fillId="0" borderId="3" xfId="0" applyNumberFormat="1" applyFill="1" applyBorder="1" applyProtection="1">
      <protection locked="0"/>
    </xf>
    <xf numFmtId="38" fontId="0" fillId="0" borderId="4" xfId="1" applyNumberFormat="1" applyFont="1" applyFill="1" applyBorder="1"/>
    <xf numFmtId="2" fontId="1" fillId="0" borderId="0" xfId="0" applyNumberFormat="1" applyFont="1" applyFill="1" applyBorder="1" applyProtection="1">
      <protection locked="0"/>
    </xf>
    <xf numFmtId="2" fontId="3" fillId="0" borderId="11" xfId="0" applyNumberFormat="1" applyFont="1" applyFill="1" applyBorder="1"/>
    <xf numFmtId="38" fontId="3" fillId="0" borderId="12" xfId="1" applyNumberFormat="1" applyFont="1" applyFill="1" applyBorder="1"/>
    <xf numFmtId="38" fontId="3" fillId="0" borderId="13" xfId="1" applyNumberFormat="1" applyFont="1" applyFill="1" applyBorder="1"/>
    <xf numFmtId="5" fontId="3" fillId="0" borderId="0" xfId="0" applyNumberFormat="1" applyFont="1" applyFill="1" applyBorder="1"/>
    <xf numFmtId="38" fontId="0" fillId="0" borderId="2" xfId="1" applyNumberFormat="1" applyFont="1" applyFill="1" applyBorder="1"/>
    <xf numFmtId="38" fontId="0" fillId="0" borderId="10" xfId="1" applyNumberFormat="1" applyFont="1" applyFill="1" applyBorder="1"/>
    <xf numFmtId="2" fontId="1" fillId="0" borderId="0" xfId="0" applyNumberFormat="1" applyFont="1" applyFill="1"/>
    <xf numFmtId="38" fontId="0" fillId="2" borderId="1" xfId="1" applyNumberFormat="1" applyFont="1" applyFill="1" applyBorder="1"/>
    <xf numFmtId="38" fontId="0" fillId="2" borderId="1" xfId="1" applyNumberFormat="1" applyFont="1" applyFill="1" applyBorder="1" applyProtection="1">
      <protection locked="0"/>
    </xf>
    <xf numFmtId="38" fontId="3" fillId="2" borderId="1" xfId="1" applyNumberFormat="1" applyFont="1" applyFill="1" applyBorder="1"/>
    <xf numFmtId="38" fontId="3" fillId="2" borderId="1" xfId="1" applyNumberFormat="1" applyFont="1" applyFill="1" applyBorder="1" applyProtection="1">
      <protection locked="0"/>
    </xf>
    <xf numFmtId="2" fontId="0" fillId="2" borderId="1" xfId="0" applyNumberFormat="1" applyFont="1" applyFill="1" applyBorder="1"/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/>
    <xf numFmtId="17" fontId="1" fillId="2" borderId="7" xfId="0" applyNumberFormat="1" applyFont="1" applyFill="1" applyBorder="1" applyAlignment="1">
      <alignment horizontal="center"/>
    </xf>
    <xf numFmtId="38" fontId="0" fillId="2" borderId="7" xfId="1" applyNumberFormat="1" applyFont="1" applyFill="1" applyBorder="1" applyProtection="1">
      <protection locked="0"/>
    </xf>
    <xf numFmtId="0" fontId="0" fillId="0" borderId="0" xfId="0" applyFill="1" applyBorder="1"/>
    <xf numFmtId="38" fontId="0" fillId="0" borderId="12" xfId="1" applyNumberFormat="1" applyFont="1" applyFill="1" applyBorder="1" applyAlignment="1">
      <alignment horizontal="right"/>
    </xf>
    <xf numFmtId="38" fontId="0" fillId="2" borderId="12" xfId="1" applyNumberFormat="1" applyFont="1" applyFill="1" applyBorder="1" applyAlignment="1" applyProtection="1">
      <alignment horizontal="right"/>
      <protection locked="0"/>
    </xf>
    <xf numFmtId="164" fontId="0" fillId="2" borderId="12" xfId="2" applyNumberFormat="1" applyFont="1" applyFill="1" applyBorder="1" applyAlignment="1">
      <alignment horizontal="left"/>
    </xf>
    <xf numFmtId="38" fontId="0" fillId="2" borderId="12" xfId="1" applyNumberFormat="1" applyFont="1" applyFill="1" applyBorder="1" applyAlignment="1">
      <alignment horizontal="left"/>
    </xf>
    <xf numFmtId="38" fontId="0" fillId="0" borderId="13" xfId="1" applyNumberFormat="1" applyFont="1" applyFill="1" applyBorder="1"/>
    <xf numFmtId="38" fontId="0" fillId="0" borderId="9" xfId="1" applyNumberFormat="1" applyFont="1" applyFill="1" applyBorder="1" applyAlignment="1">
      <alignment horizontal="right"/>
    </xf>
    <xf numFmtId="38" fontId="0" fillId="2" borderId="9" xfId="1" applyNumberFormat="1" applyFont="1" applyFill="1" applyBorder="1" applyAlignment="1" applyProtection="1">
      <alignment horizontal="right"/>
      <protection locked="0"/>
    </xf>
    <xf numFmtId="164" fontId="0" fillId="2" borderId="9" xfId="2" applyNumberFormat="1" applyFont="1" applyFill="1" applyBorder="1" applyAlignment="1">
      <alignment horizontal="left"/>
    </xf>
    <xf numFmtId="38" fontId="0" fillId="2" borderId="9" xfId="1" applyNumberFormat="1" applyFont="1" applyFill="1" applyBorder="1" applyAlignment="1">
      <alignment horizontal="left"/>
    </xf>
    <xf numFmtId="2" fontId="3" fillId="2" borderId="1" xfId="0" applyNumberFormat="1" applyFont="1" applyFill="1" applyBorder="1" applyProtection="1">
      <protection locked="0"/>
    </xf>
    <xf numFmtId="2" fontId="0" fillId="0" borderId="5" xfId="0" applyNumberFormat="1" applyFill="1" applyBorder="1"/>
    <xf numFmtId="0" fontId="1" fillId="2" borderId="14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38" fontId="0" fillId="0" borderId="15" xfId="1" applyNumberFormat="1" applyFont="1" applyFill="1" applyBorder="1"/>
    <xf numFmtId="0" fontId="0" fillId="0" borderId="16" xfId="0" applyFill="1" applyBorder="1"/>
    <xf numFmtId="38" fontId="0" fillId="0" borderId="17" xfId="1" applyNumberFormat="1" applyFont="1" applyFill="1" applyBorder="1"/>
    <xf numFmtId="38" fontId="0" fillId="0" borderId="18" xfId="1" applyNumberFormat="1" applyFont="1" applyFill="1" applyBorder="1"/>
    <xf numFmtId="0" fontId="0" fillId="0" borderId="14" xfId="0" applyFill="1" applyBorder="1"/>
    <xf numFmtId="38" fontId="0" fillId="0" borderId="9" xfId="1" applyNumberFormat="1" applyFont="1" applyFill="1" applyBorder="1"/>
    <xf numFmtId="2" fontId="0" fillId="0" borderId="9" xfId="0" applyNumberFormat="1" applyFill="1" applyBorder="1"/>
    <xf numFmtId="38" fontId="1" fillId="0" borderId="9" xfId="1" applyNumberFormat="1" applyFont="1" applyFill="1" applyBorder="1"/>
    <xf numFmtId="38" fontId="1" fillId="0" borderId="19" xfId="1" applyNumberFormat="1" applyFont="1" applyFill="1" applyBorder="1"/>
    <xf numFmtId="38" fontId="0" fillId="0" borderId="19" xfId="1" applyNumberFormat="1" applyFont="1" applyFill="1" applyBorder="1"/>
    <xf numFmtId="38" fontId="1" fillId="0" borderId="20" xfId="1" applyNumberFormat="1" applyFont="1" applyFill="1" applyBorder="1" applyProtection="1">
      <protection locked="0"/>
    </xf>
    <xf numFmtId="2" fontId="0" fillId="0" borderId="12" xfId="0" applyNumberFormat="1" applyFill="1" applyBorder="1"/>
    <xf numFmtId="38" fontId="1" fillId="3" borderId="12" xfId="1" applyNumberFormat="1" applyFont="1" applyFill="1" applyBorder="1" applyProtection="1">
      <protection locked="0"/>
    </xf>
    <xf numFmtId="38" fontId="1" fillId="3" borderId="21" xfId="1" applyNumberFormat="1" applyFont="1" applyFill="1" applyBorder="1" applyProtection="1">
      <protection locked="0"/>
    </xf>
    <xf numFmtId="2" fontId="0" fillId="0" borderId="1" xfId="0" applyNumberFormat="1" applyFill="1" applyBorder="1"/>
    <xf numFmtId="38" fontId="0" fillId="0" borderId="1" xfId="1" applyNumberFormat="1" applyFont="1" applyFill="1" applyBorder="1" applyProtection="1"/>
    <xf numFmtId="17" fontId="0" fillId="0" borderId="22" xfId="0" applyNumberFormat="1" applyFill="1" applyBorder="1"/>
    <xf numFmtId="17" fontId="1" fillId="0" borderId="16" xfId="0" applyNumberFormat="1" applyFont="1" applyFill="1" applyBorder="1"/>
    <xf numFmtId="17" fontId="0" fillId="0" borderId="0" xfId="0" applyNumberFormat="1" applyFill="1" applyBorder="1"/>
    <xf numFmtId="17" fontId="1" fillId="0" borderId="25" xfId="0" applyNumberFormat="1" applyFont="1" applyFill="1" applyBorder="1" applyAlignment="1">
      <alignment horizontal="center"/>
    </xf>
    <xf numFmtId="0" fontId="1" fillId="0" borderId="16" xfId="0" applyFont="1" applyFill="1" applyBorder="1"/>
    <xf numFmtId="38" fontId="1" fillId="0" borderId="26" xfId="1" applyNumberFormat="1" applyFont="1" applyFill="1" applyBorder="1"/>
    <xf numFmtId="2" fontId="1" fillId="0" borderId="16" xfId="0" applyNumberFormat="1" applyFont="1" applyFill="1" applyBorder="1"/>
    <xf numFmtId="38" fontId="1" fillId="0" borderId="27" xfId="1" applyNumberFormat="1" applyFont="1" applyFill="1" applyBorder="1"/>
    <xf numFmtId="2" fontId="0" fillId="0" borderId="16" xfId="0" applyNumberFormat="1" applyFill="1" applyBorder="1"/>
    <xf numFmtId="38" fontId="3" fillId="0" borderId="27" xfId="1" applyNumberFormat="1" applyFont="1" applyFill="1" applyBorder="1"/>
    <xf numFmtId="38" fontId="3" fillId="0" borderId="28" xfId="1" applyNumberFormat="1" applyFont="1" applyFill="1" applyBorder="1"/>
    <xf numFmtId="0" fontId="1" fillId="0" borderId="14" xfId="0" applyFont="1" applyFill="1" applyBorder="1"/>
    <xf numFmtId="38" fontId="0" fillId="0" borderId="29" xfId="1" applyNumberFormat="1" applyFont="1" applyFill="1" applyBorder="1"/>
    <xf numFmtId="2" fontId="1" fillId="0" borderId="14" xfId="0" applyNumberFormat="1" applyFont="1" applyFill="1" applyBorder="1"/>
    <xf numFmtId="38" fontId="1" fillId="0" borderId="29" xfId="1" applyNumberFormat="1" applyFont="1" applyFill="1" applyBorder="1"/>
    <xf numFmtId="38" fontId="3" fillId="0" borderId="15" xfId="1" applyNumberFormat="1" applyFont="1" applyFill="1" applyBorder="1"/>
    <xf numFmtId="38" fontId="1" fillId="0" borderId="15" xfId="1" applyNumberFormat="1" applyFont="1" applyFill="1" applyBorder="1"/>
    <xf numFmtId="2" fontId="1" fillId="0" borderId="14" xfId="0" applyNumberFormat="1" applyFont="1" applyFill="1" applyBorder="1" applyProtection="1">
      <protection locked="0"/>
    </xf>
    <xf numFmtId="38" fontId="1" fillId="0" borderId="29" xfId="1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38" fontId="1" fillId="0" borderId="30" xfId="1" applyNumberFormat="1" applyFont="1" applyFill="1" applyBorder="1" applyProtection="1">
      <protection locked="0"/>
    </xf>
    <xf numFmtId="38" fontId="1" fillId="0" borderId="9" xfId="1" applyNumberFormat="1" applyFont="1" applyFill="1" applyBorder="1" applyProtection="1">
      <protection locked="0"/>
    </xf>
    <xf numFmtId="38" fontId="1" fillId="0" borderId="10" xfId="1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8" sqref="C38"/>
    </sheetView>
  </sheetViews>
  <sheetFormatPr defaultColWidth="10.875" defaultRowHeight="12"/>
  <cols>
    <col min="1" max="1" width="3.125" style="8" customWidth="1"/>
    <col min="2" max="2" width="24" style="8" customWidth="1"/>
    <col min="3" max="14" width="10.625" style="13" customWidth="1"/>
    <col min="15" max="15" width="10.625" style="24" customWidth="1"/>
    <col min="16" max="16384" width="10.875" style="8"/>
  </cols>
  <sheetData>
    <row r="1" spans="1:256" s="3" customFormat="1">
      <c r="A1" s="65"/>
      <c r="B1" s="88" t="s">
        <v>31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2"/>
      <c r="Q1" s="2"/>
      <c r="R1" s="2"/>
      <c r="S1" s="2"/>
      <c r="T1" s="2"/>
      <c r="U1" s="2"/>
      <c r="V1" s="2"/>
      <c r="W1" s="2"/>
    </row>
    <row r="2" spans="1:256" s="3" customFormat="1">
      <c r="A2" s="66"/>
      <c r="B2" s="67"/>
      <c r="C2" s="33">
        <v>42369</v>
      </c>
      <c r="D2" s="4">
        <f>EDATE($C2,1)</f>
        <v>42400</v>
      </c>
      <c r="E2" s="4">
        <f>EDATE($C2,2)</f>
        <v>42429</v>
      </c>
      <c r="F2" s="4">
        <f>EDATE($C2,3)</f>
        <v>42460</v>
      </c>
      <c r="G2" s="4">
        <f>EDATE($C2,4)</f>
        <v>42490</v>
      </c>
      <c r="H2" s="4">
        <f>EDATE($C2,5)</f>
        <v>42521</v>
      </c>
      <c r="I2" s="4">
        <f>EDATE($C2,6)</f>
        <v>42551</v>
      </c>
      <c r="J2" s="4">
        <f>EDATE($C2,7)</f>
        <v>42582</v>
      </c>
      <c r="K2" s="4">
        <f>EDATE($C2,8)</f>
        <v>42613</v>
      </c>
      <c r="L2" s="4">
        <f>EDATE($C2,9)</f>
        <v>42643</v>
      </c>
      <c r="M2" s="4">
        <f>EDATE($C2,10)</f>
        <v>42674</v>
      </c>
      <c r="N2" s="5">
        <f>EDATE($C2,11)</f>
        <v>42704</v>
      </c>
      <c r="O2" s="68" t="s">
        <v>0</v>
      </c>
      <c r="P2" s="2"/>
      <c r="Q2" s="2"/>
      <c r="R2" s="2"/>
      <c r="S2" s="2"/>
      <c r="T2" s="2"/>
      <c r="U2" s="2"/>
      <c r="V2" s="2"/>
      <c r="W2" s="2"/>
    </row>
    <row r="3" spans="1:256">
      <c r="A3" s="69" t="s">
        <v>22</v>
      </c>
      <c r="B3" s="13"/>
      <c r="C3" s="34"/>
      <c r="D3" s="6">
        <f t="shared" ref="D3:N3" si="0">C36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7">
        <f t="shared" si="0"/>
        <v>0</v>
      </c>
      <c r="O3" s="70"/>
      <c r="P3" s="2"/>
      <c r="Q3" s="2"/>
      <c r="R3" s="2"/>
      <c r="S3" s="2"/>
      <c r="T3" s="2"/>
      <c r="U3" s="2"/>
      <c r="V3" s="2"/>
      <c r="W3" s="2"/>
    </row>
    <row r="4" spans="1:256">
      <c r="A4" s="71" t="s">
        <v>38</v>
      </c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2"/>
      <c r="P4" s="2"/>
      <c r="Q4" s="2"/>
      <c r="R4" s="2"/>
      <c r="S4" s="2"/>
      <c r="T4" s="2"/>
      <c r="U4" s="2"/>
      <c r="V4" s="2"/>
      <c r="W4" s="2"/>
    </row>
    <row r="5" spans="1:256" ht="11.4">
      <c r="A5" s="73"/>
      <c r="B5" s="32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74">
        <f>SUM(C5:N5)</f>
        <v>0</v>
      </c>
      <c r="P5" s="2"/>
      <c r="Q5" s="2"/>
      <c r="R5" s="2"/>
      <c r="S5" s="2"/>
      <c r="T5" s="2"/>
      <c r="U5" s="2"/>
      <c r="V5" s="2"/>
      <c r="W5" s="2"/>
    </row>
    <row r="6" spans="1:256" ht="11.4">
      <c r="A6" s="73"/>
      <c r="B6" s="32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74">
        <f>SUM(C6:N6)</f>
        <v>0</v>
      </c>
      <c r="P6" s="2"/>
      <c r="Q6" s="2"/>
      <c r="R6" s="2"/>
      <c r="S6" s="2"/>
      <c r="T6" s="2"/>
      <c r="U6" s="2"/>
      <c r="V6" s="2"/>
      <c r="W6" s="2"/>
    </row>
    <row r="7" spans="1:256" ht="11.4">
      <c r="A7" s="73"/>
      <c r="B7" s="3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74">
        <f>SUM(C7:N7)</f>
        <v>0</v>
      </c>
      <c r="P7" s="2"/>
      <c r="Q7" s="2"/>
      <c r="R7" s="2"/>
      <c r="S7" s="2"/>
      <c r="T7" s="2"/>
      <c r="U7" s="2"/>
      <c r="V7" s="2"/>
      <c r="W7" s="2"/>
    </row>
    <row r="8" spans="1:256">
      <c r="A8" s="71" t="s">
        <v>39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74"/>
      <c r="P8" s="2"/>
      <c r="Q8" s="2"/>
      <c r="R8" s="2"/>
      <c r="S8" s="2"/>
      <c r="T8" s="2"/>
      <c r="U8" s="2"/>
      <c r="V8" s="2"/>
      <c r="W8" s="2"/>
    </row>
    <row r="9" spans="1:256" ht="11.4">
      <c r="A9" s="73"/>
      <c r="B9" s="32" t="s">
        <v>41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74"/>
      <c r="P9" s="2"/>
      <c r="Q9" s="2"/>
      <c r="R9" s="2"/>
      <c r="S9" s="2"/>
      <c r="T9" s="2"/>
      <c r="U9" s="2"/>
      <c r="V9" s="2"/>
      <c r="W9" s="2"/>
    </row>
    <row r="10" spans="1:256" ht="11.4">
      <c r="A10" s="73"/>
      <c r="B10" s="32" t="s">
        <v>40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75">
        <f>SUM(C10:N10)</f>
        <v>0</v>
      </c>
      <c r="P10" s="2"/>
      <c r="Q10" s="2"/>
      <c r="R10" s="2"/>
      <c r="S10" s="2"/>
      <c r="T10" s="2"/>
      <c r="U10" s="2"/>
      <c r="V10" s="2"/>
      <c r="W10" s="2"/>
    </row>
    <row r="11" spans="1:256" ht="12.6" thickBot="1">
      <c r="A11" s="76" t="s">
        <v>4</v>
      </c>
      <c r="B11" s="55"/>
      <c r="C11" s="54">
        <f t="shared" ref="C11:O11" si="1">SUM(C4:C10)</f>
        <v>0</v>
      </c>
      <c r="D11" s="54">
        <f t="shared" si="1"/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54">
        <f t="shared" si="1"/>
        <v>0</v>
      </c>
      <c r="L11" s="54">
        <f t="shared" si="1"/>
        <v>0</v>
      </c>
      <c r="M11" s="54">
        <f t="shared" si="1"/>
        <v>0</v>
      </c>
      <c r="N11" s="58">
        <f t="shared" si="1"/>
        <v>0</v>
      </c>
      <c r="O11" s="77">
        <f t="shared" si="1"/>
        <v>0</v>
      </c>
      <c r="P11" s="2"/>
      <c r="Q11" s="2"/>
      <c r="R11" s="2"/>
      <c r="S11" s="2"/>
      <c r="T11" s="2"/>
      <c r="U11" s="2"/>
      <c r="V11" s="2"/>
      <c r="W11" s="2"/>
    </row>
    <row r="12" spans="1:256" s="14" customFormat="1" ht="12.6" thickBot="1">
      <c r="A12" s="78" t="s">
        <v>5</v>
      </c>
      <c r="B12" s="55"/>
      <c r="C12" s="56">
        <f t="shared" ref="C12:O12" si="2">C3+C11</f>
        <v>0</v>
      </c>
      <c r="D12" s="56">
        <f t="shared" si="2"/>
        <v>0</v>
      </c>
      <c r="E12" s="56">
        <f t="shared" si="2"/>
        <v>0</v>
      </c>
      <c r="F12" s="56">
        <f t="shared" si="2"/>
        <v>0</v>
      </c>
      <c r="G12" s="56">
        <f t="shared" si="2"/>
        <v>0</v>
      </c>
      <c r="H12" s="56">
        <f t="shared" si="2"/>
        <v>0</v>
      </c>
      <c r="I12" s="56">
        <f t="shared" si="2"/>
        <v>0</v>
      </c>
      <c r="J12" s="56">
        <f t="shared" si="2"/>
        <v>0</v>
      </c>
      <c r="K12" s="56">
        <f t="shared" si="2"/>
        <v>0</v>
      </c>
      <c r="L12" s="56">
        <f t="shared" si="2"/>
        <v>0</v>
      </c>
      <c r="M12" s="56">
        <f t="shared" si="2"/>
        <v>0</v>
      </c>
      <c r="N12" s="57">
        <f t="shared" si="2"/>
        <v>0</v>
      </c>
      <c r="O12" s="79">
        <f t="shared" si="2"/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>
      <c r="A13" s="71" t="s">
        <v>35</v>
      </c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  <c r="O13" s="72"/>
      <c r="P13" s="2"/>
      <c r="Q13" s="2"/>
      <c r="R13" s="2"/>
      <c r="S13" s="2"/>
      <c r="T13" s="2"/>
      <c r="U13" s="2"/>
      <c r="V13" s="2"/>
      <c r="W13" s="2"/>
    </row>
    <row r="14" spans="1:256" ht="11.4">
      <c r="A14" s="73"/>
      <c r="B14" s="29" t="s">
        <v>37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74">
        <f t="shared" ref="O14:O28" si="3">SUM(C14:N14)</f>
        <v>0</v>
      </c>
      <c r="P14" s="2"/>
      <c r="Q14" s="2"/>
      <c r="R14" s="2"/>
      <c r="S14" s="2"/>
      <c r="T14" s="2"/>
      <c r="U14" s="2"/>
      <c r="V14" s="2"/>
      <c r="W14" s="2"/>
    </row>
    <row r="15" spans="1:256" ht="11.4">
      <c r="A15" s="73"/>
      <c r="B15" s="29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74">
        <f t="shared" si="3"/>
        <v>0</v>
      </c>
      <c r="P15" s="2"/>
      <c r="Q15" s="2"/>
      <c r="R15" s="2"/>
      <c r="S15" s="2"/>
      <c r="T15" s="2"/>
      <c r="U15" s="2"/>
      <c r="V15" s="2"/>
      <c r="W15" s="2"/>
    </row>
    <row r="16" spans="1:256" ht="11.4">
      <c r="A16" s="73"/>
      <c r="B16" s="30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74">
        <f t="shared" si="3"/>
        <v>0</v>
      </c>
      <c r="P16" s="2"/>
      <c r="Q16" s="2"/>
      <c r="R16" s="2"/>
      <c r="S16" s="2"/>
      <c r="T16" s="2"/>
      <c r="U16" s="2"/>
      <c r="V16" s="2"/>
      <c r="W16" s="2"/>
    </row>
    <row r="17" spans="1:23" ht="11.4">
      <c r="A17" s="73"/>
      <c r="B17" s="30" t="s">
        <v>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74">
        <f t="shared" si="3"/>
        <v>0</v>
      </c>
      <c r="P17" s="2"/>
      <c r="Q17" s="2"/>
      <c r="R17" s="2"/>
      <c r="S17" s="2"/>
      <c r="T17" s="2"/>
      <c r="U17" s="2"/>
      <c r="V17" s="2"/>
      <c r="W17" s="2"/>
    </row>
    <row r="18" spans="1:23" ht="11.4">
      <c r="A18" s="73"/>
      <c r="B18" s="30" t="s">
        <v>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74">
        <f t="shared" si="3"/>
        <v>0</v>
      </c>
      <c r="P18" s="2"/>
      <c r="Q18" s="2"/>
      <c r="R18" s="2"/>
      <c r="S18" s="2"/>
      <c r="T18" s="2"/>
      <c r="U18" s="2"/>
      <c r="V18" s="2"/>
      <c r="W18" s="2"/>
    </row>
    <row r="19" spans="1:23" ht="11.4">
      <c r="A19" s="73"/>
      <c r="B19" s="31" t="s">
        <v>11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74">
        <f t="shared" si="3"/>
        <v>0</v>
      </c>
      <c r="P19" s="2"/>
      <c r="Q19" s="2"/>
      <c r="R19" s="2"/>
      <c r="S19" s="2"/>
      <c r="T19" s="2"/>
      <c r="U19" s="2"/>
      <c r="V19" s="2"/>
      <c r="W19" s="2"/>
    </row>
    <row r="20" spans="1:23" ht="11.4">
      <c r="A20" s="73"/>
      <c r="B20" s="30" t="s">
        <v>12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74">
        <f t="shared" si="3"/>
        <v>0</v>
      </c>
      <c r="P20" s="2"/>
      <c r="Q20" s="2"/>
      <c r="R20" s="2"/>
      <c r="S20" s="2"/>
      <c r="T20" s="2"/>
      <c r="U20" s="2"/>
      <c r="V20" s="2"/>
      <c r="W20" s="2"/>
    </row>
    <row r="21" spans="1:23" ht="11.4">
      <c r="A21" s="73"/>
      <c r="B21" s="30" t="s">
        <v>24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74">
        <f t="shared" si="3"/>
        <v>0</v>
      </c>
      <c r="P21" s="2"/>
      <c r="Q21" s="2"/>
      <c r="R21" s="2"/>
      <c r="S21" s="2"/>
      <c r="T21" s="2"/>
      <c r="U21" s="2"/>
      <c r="V21" s="2"/>
      <c r="W21" s="2"/>
    </row>
    <row r="22" spans="1:23" ht="11.4">
      <c r="A22" s="73"/>
      <c r="B22" s="30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74">
        <f t="shared" si="3"/>
        <v>0</v>
      </c>
      <c r="P22" s="2"/>
      <c r="Q22" s="2"/>
      <c r="R22" s="2"/>
      <c r="S22" s="2"/>
      <c r="T22" s="2"/>
      <c r="U22" s="2"/>
      <c r="V22" s="2"/>
      <c r="W22" s="2"/>
    </row>
    <row r="23" spans="1:23" ht="11.4">
      <c r="A23" s="73"/>
      <c r="B23" s="30" t="s">
        <v>14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74">
        <f t="shared" si="3"/>
        <v>0</v>
      </c>
      <c r="P23" s="2"/>
      <c r="Q23" s="2"/>
      <c r="R23" s="2"/>
      <c r="S23" s="2"/>
      <c r="T23" s="2"/>
      <c r="U23" s="2"/>
      <c r="V23" s="2"/>
      <c r="W23" s="2"/>
    </row>
    <row r="24" spans="1:23" ht="11.4">
      <c r="A24" s="73"/>
      <c r="B24" s="30" t="s">
        <v>27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4">
        <f t="shared" si="3"/>
        <v>0</v>
      </c>
      <c r="P24" s="2"/>
      <c r="Q24" s="2"/>
      <c r="R24" s="2"/>
      <c r="S24" s="2"/>
      <c r="T24" s="2"/>
      <c r="U24" s="2"/>
      <c r="V24" s="2"/>
      <c r="W24" s="2"/>
    </row>
    <row r="25" spans="1:23" ht="11.4">
      <c r="A25" s="73"/>
      <c r="B25" s="30" t="s">
        <v>46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4">
        <f t="shared" si="3"/>
        <v>0</v>
      </c>
      <c r="P25" s="2"/>
      <c r="Q25" s="2"/>
      <c r="R25" s="2"/>
      <c r="S25" s="2"/>
      <c r="T25" s="2"/>
      <c r="U25" s="2"/>
      <c r="V25" s="2"/>
      <c r="W25" s="2"/>
    </row>
    <row r="26" spans="1:23" ht="11.4">
      <c r="A26" s="73"/>
      <c r="B26" s="30" t="s">
        <v>16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74">
        <f t="shared" si="3"/>
        <v>0</v>
      </c>
      <c r="P26" s="2"/>
      <c r="Q26" s="2"/>
      <c r="R26" s="2"/>
      <c r="S26" s="2"/>
      <c r="T26" s="2"/>
      <c r="U26" s="2"/>
      <c r="V26" s="2"/>
      <c r="W26" s="2"/>
    </row>
    <row r="27" spans="1:23" ht="11.4">
      <c r="A27" s="73"/>
      <c r="B27" s="32" t="s">
        <v>25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4">
        <f t="shared" si="3"/>
        <v>0</v>
      </c>
      <c r="P27" s="2"/>
      <c r="Q27" s="2"/>
      <c r="R27" s="2"/>
      <c r="S27" s="2"/>
      <c r="T27" s="2"/>
      <c r="U27" s="2"/>
      <c r="V27" s="2"/>
      <c r="W27" s="2"/>
    </row>
    <row r="28" spans="1:23" ht="11.4">
      <c r="A28" s="73"/>
      <c r="B28" s="46" t="s">
        <v>26</v>
      </c>
      <c r="C28" s="22">
        <f>C42+C46+C50</f>
        <v>0</v>
      </c>
      <c r="D28" s="10">
        <f t="shared" ref="D28:N28" si="4">D42+D46+D50</f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22">
        <f t="shared" si="4"/>
        <v>0</v>
      </c>
      <c r="O28" s="80">
        <f t="shared" si="3"/>
        <v>0</v>
      </c>
      <c r="P28" s="2"/>
      <c r="Q28" s="2"/>
      <c r="R28" s="2"/>
      <c r="S28" s="2"/>
      <c r="T28" s="2"/>
      <c r="U28" s="2"/>
      <c r="V28" s="2"/>
      <c r="W28" s="2"/>
    </row>
    <row r="29" spans="1:23">
      <c r="A29" s="71" t="s">
        <v>36</v>
      </c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1"/>
      <c r="P29" s="2"/>
      <c r="Q29" s="2"/>
      <c r="R29" s="2"/>
      <c r="S29" s="2"/>
      <c r="T29" s="2"/>
      <c r="U29" s="2"/>
      <c r="V29" s="2"/>
      <c r="W29" s="2"/>
    </row>
    <row r="30" spans="1:23" ht="11.4">
      <c r="A30" s="73"/>
      <c r="B30" s="15" t="s">
        <v>44</v>
      </c>
      <c r="C30" s="11">
        <f t="shared" ref="C30:N30" si="5">C43+C47+C51</f>
        <v>0</v>
      </c>
      <c r="D30" s="11">
        <f t="shared" si="5"/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80">
        <f>SUM(C30:N30)</f>
        <v>0</v>
      </c>
      <c r="P30" s="2"/>
      <c r="Q30" s="2"/>
      <c r="R30" s="2"/>
      <c r="S30" s="2"/>
      <c r="T30" s="2"/>
      <c r="U30" s="2"/>
      <c r="V30" s="2"/>
      <c r="W30" s="2"/>
    </row>
    <row r="31" spans="1:23" ht="11.4">
      <c r="A31" s="73"/>
      <c r="B31" s="30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74">
        <f>SUM(C31:N31)</f>
        <v>0</v>
      </c>
      <c r="P31" s="2"/>
      <c r="Q31" s="2"/>
      <c r="R31" s="2"/>
      <c r="S31" s="2"/>
      <c r="T31" s="2"/>
      <c r="U31" s="2"/>
      <c r="V31" s="2"/>
      <c r="W31" s="2"/>
    </row>
    <row r="32" spans="1:23" ht="11.4">
      <c r="A32" s="73"/>
      <c r="B32" s="30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74">
        <f>SUM(C32:N32)</f>
        <v>0</v>
      </c>
      <c r="P32" s="2"/>
      <c r="Q32" s="2"/>
      <c r="R32" s="2"/>
      <c r="S32" s="2"/>
      <c r="T32" s="2"/>
      <c r="U32" s="2"/>
      <c r="V32" s="2"/>
      <c r="W32" s="2"/>
    </row>
    <row r="33" spans="1:23" ht="11.4">
      <c r="A33" s="73"/>
      <c r="B33" s="30" t="s">
        <v>47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74">
        <f>SUM(C33:N33)</f>
        <v>0</v>
      </c>
      <c r="P33" s="2"/>
      <c r="Q33" s="2"/>
      <c r="R33" s="2"/>
      <c r="S33" s="2"/>
      <c r="T33" s="2"/>
      <c r="U33" s="2"/>
      <c r="V33" s="2"/>
      <c r="W33" s="2"/>
    </row>
    <row r="34" spans="1:23" ht="11.4">
      <c r="A34" s="73"/>
      <c r="B34" s="30" t="s">
        <v>45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75">
        <f>SUM(C34:N34)</f>
        <v>0</v>
      </c>
      <c r="P34" s="2"/>
      <c r="Q34" s="2"/>
      <c r="R34" s="2"/>
      <c r="S34" s="2"/>
      <c r="T34" s="2"/>
      <c r="U34" s="2"/>
      <c r="V34" s="2"/>
      <c r="W34" s="2"/>
    </row>
    <row r="35" spans="1:23" ht="12.6" thickBot="1">
      <c r="A35" s="82" t="s">
        <v>6</v>
      </c>
      <c r="B35" s="55"/>
      <c r="C35" s="59">
        <f t="shared" ref="C35:O35" si="6">SUM(C14:C34)</f>
        <v>0</v>
      </c>
      <c r="D35" s="59">
        <f t="shared" si="6"/>
        <v>0</v>
      </c>
      <c r="E35" s="59">
        <f t="shared" si="6"/>
        <v>0</v>
      </c>
      <c r="F35" s="59">
        <f t="shared" si="6"/>
        <v>0</v>
      </c>
      <c r="G35" s="59">
        <f t="shared" si="6"/>
        <v>0</v>
      </c>
      <c r="H35" s="59">
        <f t="shared" si="6"/>
        <v>0</v>
      </c>
      <c r="I35" s="59">
        <f t="shared" si="6"/>
        <v>0</v>
      </c>
      <c r="J35" s="59">
        <f t="shared" si="6"/>
        <v>0</v>
      </c>
      <c r="K35" s="59">
        <f t="shared" si="6"/>
        <v>0</v>
      </c>
      <c r="L35" s="59">
        <f t="shared" si="6"/>
        <v>0</v>
      </c>
      <c r="M35" s="59">
        <f t="shared" si="6"/>
        <v>0</v>
      </c>
      <c r="N35" s="59">
        <f t="shared" si="6"/>
        <v>0</v>
      </c>
      <c r="O35" s="83">
        <f t="shared" si="6"/>
        <v>0</v>
      </c>
      <c r="P35" s="2"/>
      <c r="Q35" s="2"/>
      <c r="R35" s="2"/>
      <c r="S35" s="2"/>
      <c r="T35" s="2"/>
      <c r="U35" s="2"/>
      <c r="V35" s="2"/>
      <c r="W35" s="2"/>
    </row>
    <row r="36" spans="1:23" ht="12.6" thickBot="1">
      <c r="A36" s="84" t="s">
        <v>23</v>
      </c>
      <c r="B36" s="60"/>
      <c r="C36" s="61">
        <f t="shared" ref="C36:O36" si="7">C12-C35</f>
        <v>0</v>
      </c>
      <c r="D36" s="61">
        <f t="shared" si="7"/>
        <v>0</v>
      </c>
      <c r="E36" s="61">
        <f t="shared" si="7"/>
        <v>0</v>
      </c>
      <c r="F36" s="61">
        <f t="shared" si="7"/>
        <v>0</v>
      </c>
      <c r="G36" s="61">
        <f t="shared" si="7"/>
        <v>0</v>
      </c>
      <c r="H36" s="61">
        <f t="shared" si="7"/>
        <v>0</v>
      </c>
      <c r="I36" s="61">
        <f t="shared" si="7"/>
        <v>0</v>
      </c>
      <c r="J36" s="61">
        <f t="shared" si="7"/>
        <v>0</v>
      </c>
      <c r="K36" s="61">
        <f t="shared" si="7"/>
        <v>0</v>
      </c>
      <c r="L36" s="61">
        <f t="shared" si="7"/>
        <v>0</v>
      </c>
      <c r="M36" s="61">
        <f t="shared" si="7"/>
        <v>0</v>
      </c>
      <c r="N36" s="62">
        <f t="shared" si="7"/>
        <v>0</v>
      </c>
      <c r="O36" s="85">
        <f t="shared" si="7"/>
        <v>0</v>
      </c>
      <c r="P36" s="2"/>
      <c r="Q36" s="2"/>
      <c r="R36" s="2"/>
      <c r="S36" s="2"/>
      <c r="T36" s="2"/>
      <c r="U36" s="2"/>
      <c r="V36" s="2"/>
      <c r="W36" s="2"/>
    </row>
    <row r="37" spans="1:23" ht="11.4">
      <c r="A37" s="73"/>
      <c r="B37" s="30" t="s">
        <v>43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74"/>
      <c r="P37" s="2"/>
      <c r="Q37" s="2"/>
      <c r="R37" s="2"/>
      <c r="S37" s="2"/>
      <c r="T37" s="2"/>
      <c r="U37" s="2"/>
      <c r="V37" s="2"/>
      <c r="W37" s="2"/>
    </row>
    <row r="38" spans="1:23" ht="12.6" thickBot="1">
      <c r="A38" s="82" t="s">
        <v>42</v>
      </c>
      <c r="B38" s="55"/>
      <c r="C38" s="86">
        <f>SUM(C5:C7)-SUM(C14:C28)-C37</f>
        <v>0</v>
      </c>
      <c r="D38" s="86">
        <f t="shared" ref="D38:O38" si="8">SUM(D5:D7)-SUM(D14:D28)-D37</f>
        <v>0</v>
      </c>
      <c r="E38" s="86">
        <f t="shared" si="8"/>
        <v>0</v>
      </c>
      <c r="F38" s="86">
        <f t="shared" si="8"/>
        <v>0</v>
      </c>
      <c r="G38" s="86">
        <f t="shared" si="8"/>
        <v>0</v>
      </c>
      <c r="H38" s="86">
        <f t="shared" si="8"/>
        <v>0</v>
      </c>
      <c r="I38" s="86">
        <f t="shared" si="8"/>
        <v>0</v>
      </c>
      <c r="J38" s="86">
        <f t="shared" si="8"/>
        <v>0</v>
      </c>
      <c r="K38" s="86">
        <f t="shared" si="8"/>
        <v>0</v>
      </c>
      <c r="L38" s="86">
        <f t="shared" si="8"/>
        <v>0</v>
      </c>
      <c r="M38" s="86">
        <f t="shared" si="8"/>
        <v>0</v>
      </c>
      <c r="N38" s="86">
        <f t="shared" si="8"/>
        <v>0</v>
      </c>
      <c r="O38" s="87">
        <f t="shared" si="8"/>
        <v>0</v>
      </c>
      <c r="P38" s="2"/>
      <c r="Q38" s="2"/>
      <c r="R38" s="2"/>
      <c r="S38" s="2"/>
      <c r="T38" s="2"/>
      <c r="U38" s="2"/>
      <c r="V38" s="2"/>
      <c r="W38" s="2"/>
    </row>
    <row r="39" spans="1:23" ht="12.6" thickBot="1">
      <c r="A39" s="17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</row>
    <row r="40" spans="1:23" thickBot="1">
      <c r="B40" s="18" t="s">
        <v>1</v>
      </c>
      <c r="C40" s="19">
        <f>C44+C48+C52</f>
        <v>0</v>
      </c>
      <c r="D40" s="19">
        <f t="shared" ref="D40:N40" si="9">D44+D48+D52</f>
        <v>0</v>
      </c>
      <c r="E40" s="19">
        <f t="shared" si="9"/>
        <v>0</v>
      </c>
      <c r="F40" s="19">
        <f t="shared" si="9"/>
        <v>0</v>
      </c>
      <c r="G40" s="19">
        <f t="shared" si="9"/>
        <v>0</v>
      </c>
      <c r="H40" s="19">
        <f t="shared" si="9"/>
        <v>0</v>
      </c>
      <c r="I40" s="19">
        <f t="shared" si="9"/>
        <v>0</v>
      </c>
      <c r="J40" s="19">
        <f t="shared" si="9"/>
        <v>0</v>
      </c>
      <c r="K40" s="19">
        <f t="shared" si="9"/>
        <v>0</v>
      </c>
      <c r="L40" s="19">
        <f t="shared" si="9"/>
        <v>0</v>
      </c>
      <c r="M40" s="19">
        <f t="shared" si="9"/>
        <v>0</v>
      </c>
      <c r="N40" s="20">
        <f t="shared" si="9"/>
        <v>0</v>
      </c>
      <c r="O40" s="21"/>
      <c r="P40" s="2"/>
      <c r="Q40" s="2"/>
      <c r="R40" s="2"/>
      <c r="S40" s="2"/>
      <c r="T40" s="2"/>
      <c r="U40" s="2"/>
      <c r="V40" s="2"/>
      <c r="W40" s="2"/>
    </row>
    <row r="41" spans="1:23" ht="12.6" thickBot="1">
      <c r="B41" s="47" t="s">
        <v>32</v>
      </c>
      <c r="C41" s="42"/>
      <c r="D41" s="41" t="s">
        <v>17</v>
      </c>
      <c r="E41" s="43">
        <v>0.06</v>
      </c>
      <c r="F41" s="41" t="s">
        <v>18</v>
      </c>
      <c r="G41" s="44">
        <v>10</v>
      </c>
      <c r="H41" s="41" t="s">
        <v>19</v>
      </c>
      <c r="I41" s="23">
        <f>PMT(E41/12,G41*12,-C41)</f>
        <v>0</v>
      </c>
      <c r="J41" s="10"/>
      <c r="K41" s="10"/>
      <c r="L41" s="10"/>
      <c r="M41" s="10"/>
      <c r="N41" s="49"/>
      <c r="O41" s="35"/>
      <c r="P41" s="2"/>
      <c r="Q41" s="2"/>
      <c r="R41" s="2"/>
      <c r="S41" s="2"/>
      <c r="T41" s="2"/>
      <c r="U41" s="2"/>
      <c r="V41" s="2"/>
      <c r="W41" s="2"/>
    </row>
    <row r="42" spans="1:23" s="14" customFormat="1" ht="11.4">
      <c r="A42" s="13"/>
      <c r="B42" s="50" t="s">
        <v>21</v>
      </c>
      <c r="C42" s="10">
        <f>C41*$E$41/12</f>
        <v>0</v>
      </c>
      <c r="D42" s="10">
        <f t="shared" ref="D42:N42" si="10">C44*$E$41/12</f>
        <v>0</v>
      </c>
      <c r="E42" s="10">
        <f t="shared" si="10"/>
        <v>0</v>
      </c>
      <c r="F42" s="10">
        <f t="shared" si="10"/>
        <v>0</v>
      </c>
      <c r="G42" s="10">
        <f t="shared" si="10"/>
        <v>0</v>
      </c>
      <c r="H42" s="10">
        <f t="shared" si="10"/>
        <v>0</v>
      </c>
      <c r="I42" s="10">
        <f t="shared" si="10"/>
        <v>0</v>
      </c>
      <c r="J42" s="22">
        <f t="shared" si="10"/>
        <v>0</v>
      </c>
      <c r="K42" s="22">
        <f t="shared" si="10"/>
        <v>0</v>
      </c>
      <c r="L42" s="22">
        <f t="shared" si="10"/>
        <v>0</v>
      </c>
      <c r="M42" s="22">
        <f t="shared" si="10"/>
        <v>0</v>
      </c>
      <c r="N42" s="51">
        <f t="shared" si="10"/>
        <v>0</v>
      </c>
      <c r="O42" s="2"/>
      <c r="P42" s="2"/>
      <c r="Q42" s="2"/>
      <c r="R42" s="2"/>
      <c r="S42" s="2"/>
      <c r="T42" s="2"/>
      <c r="U42" s="2"/>
      <c r="V42" s="2"/>
      <c r="W42" s="2"/>
    </row>
    <row r="43" spans="1:23" ht="11.4">
      <c r="B43" s="50" t="s">
        <v>20</v>
      </c>
      <c r="C43" s="10">
        <f t="shared" ref="C43:N43" si="11">$I$41-C42</f>
        <v>0</v>
      </c>
      <c r="D43" s="10">
        <f t="shared" si="11"/>
        <v>0</v>
      </c>
      <c r="E43" s="10">
        <f t="shared" si="11"/>
        <v>0</v>
      </c>
      <c r="F43" s="10">
        <f t="shared" si="11"/>
        <v>0</v>
      </c>
      <c r="G43" s="10">
        <f t="shared" si="11"/>
        <v>0</v>
      </c>
      <c r="H43" s="10">
        <f t="shared" si="11"/>
        <v>0</v>
      </c>
      <c r="I43" s="10">
        <f t="shared" si="11"/>
        <v>0</v>
      </c>
      <c r="J43" s="10">
        <f t="shared" si="11"/>
        <v>0</v>
      </c>
      <c r="K43" s="10">
        <f t="shared" si="11"/>
        <v>0</v>
      </c>
      <c r="L43" s="10">
        <f t="shared" si="11"/>
        <v>0</v>
      </c>
      <c r="M43" s="10">
        <f t="shared" si="11"/>
        <v>0</v>
      </c>
      <c r="N43" s="49">
        <f t="shared" si="11"/>
        <v>0</v>
      </c>
      <c r="O43" s="2"/>
      <c r="P43" s="2"/>
      <c r="Q43" s="2"/>
      <c r="R43" s="2"/>
      <c r="S43" s="2"/>
      <c r="T43" s="2"/>
      <c r="U43" s="2"/>
      <c r="V43" s="2"/>
      <c r="W43" s="2"/>
    </row>
    <row r="44" spans="1:23" thickBot="1">
      <c r="B44" s="50" t="s">
        <v>28</v>
      </c>
      <c r="C44" s="10">
        <f>C41-C43</f>
        <v>0</v>
      </c>
      <c r="D44" s="10">
        <f t="shared" ref="D44:N44" si="12">C44-D43</f>
        <v>0</v>
      </c>
      <c r="E44" s="10">
        <f t="shared" si="12"/>
        <v>0</v>
      </c>
      <c r="F44" s="10">
        <f t="shared" si="12"/>
        <v>0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6">
        <f t="shared" si="12"/>
        <v>0</v>
      </c>
      <c r="K44" s="16">
        <f t="shared" si="12"/>
        <v>0</v>
      </c>
      <c r="L44" s="16">
        <f t="shared" si="12"/>
        <v>0</v>
      </c>
      <c r="M44" s="16">
        <f t="shared" si="12"/>
        <v>0</v>
      </c>
      <c r="N44" s="52">
        <f t="shared" si="12"/>
        <v>0</v>
      </c>
      <c r="O44" s="2"/>
      <c r="P44" s="2"/>
      <c r="Q44" s="2"/>
      <c r="R44" s="2"/>
      <c r="S44" s="2"/>
      <c r="T44" s="2"/>
      <c r="U44" s="2"/>
      <c r="V44" s="2"/>
      <c r="W44" s="2"/>
    </row>
    <row r="45" spans="1:23" ht="12.6" thickBot="1">
      <c r="B45" s="48" t="s">
        <v>33</v>
      </c>
      <c r="C45" s="37"/>
      <c r="D45" s="36" t="s">
        <v>17</v>
      </c>
      <c r="E45" s="38">
        <v>0.06</v>
      </c>
      <c r="F45" s="36" t="s">
        <v>18</v>
      </c>
      <c r="G45" s="39">
        <v>10</v>
      </c>
      <c r="H45" s="36" t="s">
        <v>19</v>
      </c>
      <c r="I45" s="40">
        <f>PMT(E45/12,G45*12,-C45)</f>
        <v>0</v>
      </c>
      <c r="J45" s="22"/>
      <c r="K45" s="22"/>
      <c r="L45" s="22"/>
      <c r="M45" s="22"/>
      <c r="N45" s="51"/>
      <c r="O45" s="35"/>
      <c r="P45" s="2"/>
      <c r="Q45" s="2"/>
      <c r="R45" s="2"/>
      <c r="S45" s="2"/>
      <c r="T45" s="2"/>
      <c r="U45" s="2"/>
      <c r="V45" s="2"/>
      <c r="W45" s="2"/>
    </row>
    <row r="46" spans="1:23" ht="11.4">
      <c r="B46" s="50" t="s">
        <v>21</v>
      </c>
      <c r="C46" s="10">
        <f>C45*$E$45/12</f>
        <v>0</v>
      </c>
      <c r="D46" s="10">
        <f>C48*$E$45/12</f>
        <v>0</v>
      </c>
      <c r="E46" s="10">
        <f t="shared" ref="E46:N46" si="13">D48*$E$45/12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0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51">
        <f t="shared" si="13"/>
        <v>0</v>
      </c>
      <c r="O46" s="2"/>
      <c r="P46" s="2"/>
      <c r="Q46" s="2"/>
      <c r="R46" s="2"/>
      <c r="S46" s="2"/>
      <c r="T46" s="2"/>
      <c r="U46" s="2"/>
      <c r="V46" s="2"/>
      <c r="W46" s="2"/>
    </row>
    <row r="47" spans="1:23" ht="11.4">
      <c r="B47" s="50" t="s">
        <v>20</v>
      </c>
      <c r="C47" s="10">
        <f>$I$45-C46</f>
        <v>0</v>
      </c>
      <c r="D47" s="10">
        <f>$I$45-D46</f>
        <v>0</v>
      </c>
      <c r="E47" s="10">
        <f t="shared" ref="E47:N47" si="14">$I$45-E46</f>
        <v>0</v>
      </c>
      <c r="F47" s="10">
        <f t="shared" si="14"/>
        <v>0</v>
      </c>
      <c r="G47" s="10">
        <f t="shared" si="14"/>
        <v>0</v>
      </c>
      <c r="H47" s="10">
        <f t="shared" si="14"/>
        <v>0</v>
      </c>
      <c r="I47" s="10">
        <f t="shared" si="14"/>
        <v>0</v>
      </c>
      <c r="J47" s="10">
        <f t="shared" si="14"/>
        <v>0</v>
      </c>
      <c r="K47" s="10">
        <f t="shared" si="14"/>
        <v>0</v>
      </c>
      <c r="L47" s="10">
        <f t="shared" si="14"/>
        <v>0</v>
      </c>
      <c r="M47" s="10">
        <f t="shared" si="14"/>
        <v>0</v>
      </c>
      <c r="N47" s="49">
        <f t="shared" si="14"/>
        <v>0</v>
      </c>
      <c r="O47" s="2"/>
      <c r="P47" s="2"/>
      <c r="Q47" s="2"/>
      <c r="R47" s="2"/>
      <c r="S47" s="2"/>
      <c r="T47" s="2"/>
      <c r="U47" s="2"/>
      <c r="V47" s="2"/>
      <c r="W47" s="2"/>
    </row>
    <row r="48" spans="1:23" s="14" customFormat="1" thickBot="1">
      <c r="A48" s="13"/>
      <c r="B48" s="50" t="s">
        <v>28</v>
      </c>
      <c r="C48" s="10">
        <f>C45-C47</f>
        <v>0</v>
      </c>
      <c r="D48" s="10">
        <f t="shared" ref="D48:N48" si="15">C48-D47</f>
        <v>0</v>
      </c>
      <c r="E48" s="10">
        <f t="shared" si="15"/>
        <v>0</v>
      </c>
      <c r="F48" s="10">
        <f t="shared" si="15"/>
        <v>0</v>
      </c>
      <c r="G48" s="10">
        <f t="shared" si="15"/>
        <v>0</v>
      </c>
      <c r="H48" s="10">
        <f t="shared" si="15"/>
        <v>0</v>
      </c>
      <c r="I48" s="10">
        <f t="shared" si="15"/>
        <v>0</v>
      </c>
      <c r="J48" s="16">
        <f t="shared" si="15"/>
        <v>0</v>
      </c>
      <c r="K48" s="16">
        <f t="shared" si="15"/>
        <v>0</v>
      </c>
      <c r="L48" s="16">
        <f t="shared" si="15"/>
        <v>0</v>
      </c>
      <c r="M48" s="16">
        <f t="shared" si="15"/>
        <v>0</v>
      </c>
      <c r="N48" s="52">
        <f t="shared" si="15"/>
        <v>0</v>
      </c>
      <c r="O48" s="2"/>
      <c r="P48" s="2"/>
      <c r="Q48" s="2"/>
      <c r="R48" s="2"/>
      <c r="S48" s="2"/>
      <c r="T48" s="2"/>
      <c r="U48" s="2"/>
      <c r="V48" s="2"/>
      <c r="W48" s="2"/>
    </row>
    <row r="49" spans="1:23" ht="12.6" thickBot="1">
      <c r="B49" s="48" t="s">
        <v>34</v>
      </c>
      <c r="C49" s="37"/>
      <c r="D49" s="36" t="s">
        <v>17</v>
      </c>
      <c r="E49" s="38">
        <v>0.06</v>
      </c>
      <c r="F49" s="36" t="s">
        <v>18</v>
      </c>
      <c r="G49" s="39">
        <v>10</v>
      </c>
      <c r="H49" s="36" t="s">
        <v>19</v>
      </c>
      <c r="I49" s="40">
        <f>PMT(E49/12,G49*12,-C49)</f>
        <v>0</v>
      </c>
      <c r="J49" s="22"/>
      <c r="K49" s="22"/>
      <c r="L49" s="22"/>
      <c r="M49" s="22"/>
      <c r="N49" s="51"/>
      <c r="O49" s="35"/>
      <c r="P49" s="2"/>
      <c r="Q49" s="2"/>
      <c r="R49" s="2"/>
      <c r="S49" s="2"/>
      <c r="T49" s="2"/>
      <c r="U49" s="2"/>
      <c r="V49" s="2"/>
      <c r="W49" s="2"/>
    </row>
    <row r="50" spans="1:23" ht="11.4">
      <c r="B50" s="50" t="s">
        <v>21</v>
      </c>
      <c r="C50" s="10">
        <f>C49*$E$49/12</f>
        <v>0</v>
      </c>
      <c r="D50" s="10">
        <f>C52*$E$49/12</f>
        <v>0</v>
      </c>
      <c r="E50" s="10">
        <f t="shared" ref="E50:N50" si="16">D52*$E$49/12</f>
        <v>0</v>
      </c>
      <c r="F50" s="10">
        <f t="shared" si="16"/>
        <v>0</v>
      </c>
      <c r="G50" s="10">
        <f t="shared" si="16"/>
        <v>0</v>
      </c>
      <c r="H50" s="10">
        <f t="shared" si="16"/>
        <v>0</v>
      </c>
      <c r="I50" s="10">
        <f t="shared" si="16"/>
        <v>0</v>
      </c>
      <c r="J50" s="22">
        <f t="shared" si="16"/>
        <v>0</v>
      </c>
      <c r="K50" s="22">
        <f t="shared" si="16"/>
        <v>0</v>
      </c>
      <c r="L50" s="22">
        <f t="shared" si="16"/>
        <v>0</v>
      </c>
      <c r="M50" s="22">
        <f t="shared" si="16"/>
        <v>0</v>
      </c>
      <c r="N50" s="51">
        <f t="shared" si="16"/>
        <v>0</v>
      </c>
      <c r="O50" s="2"/>
      <c r="P50" s="2"/>
      <c r="Q50" s="2"/>
      <c r="R50" s="2"/>
      <c r="S50" s="2"/>
      <c r="T50" s="2"/>
      <c r="U50" s="2"/>
      <c r="V50" s="2"/>
      <c r="W50" s="2"/>
    </row>
    <row r="51" spans="1:23" ht="11.4">
      <c r="B51" s="50" t="s">
        <v>20</v>
      </c>
      <c r="C51" s="10">
        <f>$I$49-C50</f>
        <v>0</v>
      </c>
      <c r="D51" s="10">
        <f>$I$49-D50</f>
        <v>0</v>
      </c>
      <c r="E51" s="10">
        <f t="shared" ref="E51:N51" si="17">$I$49-E50</f>
        <v>0</v>
      </c>
      <c r="F51" s="10">
        <f t="shared" si="17"/>
        <v>0</v>
      </c>
      <c r="G51" s="10">
        <f t="shared" si="17"/>
        <v>0</v>
      </c>
      <c r="H51" s="10">
        <f t="shared" si="17"/>
        <v>0</v>
      </c>
      <c r="I51" s="10">
        <f t="shared" si="17"/>
        <v>0</v>
      </c>
      <c r="J51" s="10">
        <f t="shared" si="17"/>
        <v>0</v>
      </c>
      <c r="K51" s="10">
        <f t="shared" si="17"/>
        <v>0</v>
      </c>
      <c r="L51" s="10">
        <f t="shared" si="17"/>
        <v>0</v>
      </c>
      <c r="M51" s="10">
        <f t="shared" si="17"/>
        <v>0</v>
      </c>
      <c r="N51" s="49">
        <f t="shared" si="17"/>
        <v>0</v>
      </c>
      <c r="O51" s="2"/>
      <c r="P51" s="2"/>
      <c r="Q51" s="2"/>
      <c r="R51" s="2"/>
      <c r="S51" s="2"/>
      <c r="T51" s="2"/>
      <c r="U51" s="2"/>
      <c r="V51" s="2"/>
      <c r="W51" s="2"/>
    </row>
    <row r="52" spans="1:23" s="14" customFormat="1" thickBot="1">
      <c r="A52" s="13"/>
      <c r="B52" s="53" t="s">
        <v>28</v>
      </c>
      <c r="C52" s="54">
        <f>C49-C51</f>
        <v>0</v>
      </c>
      <c r="D52" s="54">
        <f t="shared" ref="D52:N52" si="18">C52-D51</f>
        <v>0</v>
      </c>
      <c r="E52" s="54">
        <f t="shared" si="18"/>
        <v>0</v>
      </c>
      <c r="F52" s="54">
        <f t="shared" si="18"/>
        <v>0</v>
      </c>
      <c r="G52" s="54">
        <f t="shared" si="18"/>
        <v>0</v>
      </c>
      <c r="H52" s="54">
        <f t="shared" si="18"/>
        <v>0</v>
      </c>
      <c r="I52" s="54">
        <f t="shared" si="18"/>
        <v>0</v>
      </c>
      <c r="J52" s="54">
        <f t="shared" si="18"/>
        <v>0</v>
      </c>
      <c r="K52" s="54">
        <f t="shared" si="18"/>
        <v>0</v>
      </c>
      <c r="L52" s="54">
        <f t="shared" si="18"/>
        <v>0</v>
      </c>
      <c r="M52" s="54">
        <f t="shared" si="18"/>
        <v>0</v>
      </c>
      <c r="N52" s="23">
        <f t="shared" si="18"/>
        <v>0</v>
      </c>
      <c r="O52" s="2"/>
      <c r="P52" s="2"/>
      <c r="Q52" s="2"/>
      <c r="R52" s="2"/>
      <c r="S52" s="2"/>
      <c r="T52" s="2"/>
      <c r="U52" s="2"/>
      <c r="V52" s="2"/>
      <c r="W52" s="2"/>
    </row>
  </sheetData>
  <mergeCells count="1">
    <mergeCell ref="B1:O1"/>
  </mergeCells>
  <phoneticPr fontId="0" type="noConversion"/>
  <pageMargins left="1E-3" right="1E-3" top="1E-3" bottom="1E-3" header="0.5" footer="0.5"/>
  <pageSetup scale="92" fitToHeight="0" orientation="landscape" horizontalDpi="360" verticalDpi="360" r:id="rId1"/>
  <headerFooter alignWithMargins="0"/>
  <ignoredErrors>
    <ignoredError sqref="C36:O36 D3:N3 C30:O30 C35:O35 C38:O3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1E99-1F13-4758-AFEF-23FB5F9FF9F1}">
  <sheetPr>
    <pageSetUpPr fitToPage="1"/>
  </sheetPr>
  <dimension ref="A1:IV5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5" sqref="B5"/>
    </sheetView>
  </sheetViews>
  <sheetFormatPr defaultColWidth="10.875" defaultRowHeight="12"/>
  <cols>
    <col min="1" max="1" width="3.125" style="8" customWidth="1"/>
    <col min="2" max="2" width="24" style="8" customWidth="1"/>
    <col min="3" max="14" width="10.625" style="13" customWidth="1"/>
    <col min="15" max="15" width="10.625" style="24" customWidth="1"/>
    <col min="16" max="16384" width="10.875" style="8"/>
  </cols>
  <sheetData>
    <row r="1" spans="1:256" s="3" customFormat="1">
      <c r="A1" s="65"/>
      <c r="B1" s="88" t="s">
        <v>31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2"/>
      <c r="Q1" s="2"/>
      <c r="R1" s="2"/>
      <c r="S1" s="2"/>
      <c r="T1" s="2"/>
      <c r="U1" s="2"/>
      <c r="V1" s="2"/>
      <c r="W1" s="2"/>
    </row>
    <row r="2" spans="1:256" s="3" customFormat="1">
      <c r="A2" s="66"/>
      <c r="B2" s="67"/>
      <c r="C2" s="4">
        <v>42369</v>
      </c>
      <c r="D2" s="4">
        <f>EDATE('Cash Flow Projection - Year 1'!N2,1)</f>
        <v>42735</v>
      </c>
      <c r="E2" s="4">
        <f>EDATE($C2,2)</f>
        <v>42429</v>
      </c>
      <c r="F2" s="4">
        <f>EDATE($C2,3)</f>
        <v>42460</v>
      </c>
      <c r="G2" s="4">
        <f>EDATE($C2,4)</f>
        <v>42490</v>
      </c>
      <c r="H2" s="4">
        <f>EDATE($C2,5)</f>
        <v>42521</v>
      </c>
      <c r="I2" s="4">
        <f>EDATE($C2,6)</f>
        <v>42551</v>
      </c>
      <c r="J2" s="4">
        <f>EDATE($C2,7)</f>
        <v>42582</v>
      </c>
      <c r="K2" s="4">
        <f>EDATE($C2,8)</f>
        <v>42613</v>
      </c>
      <c r="L2" s="4">
        <f>EDATE($C2,9)</f>
        <v>42643</v>
      </c>
      <c r="M2" s="4">
        <f>EDATE($C2,10)</f>
        <v>42674</v>
      </c>
      <c r="N2" s="5">
        <f>EDATE($C2,11)</f>
        <v>42704</v>
      </c>
      <c r="O2" s="68" t="s">
        <v>0</v>
      </c>
      <c r="P2" s="2"/>
      <c r="Q2" s="2"/>
      <c r="R2" s="2"/>
      <c r="S2" s="2"/>
      <c r="T2" s="2"/>
      <c r="U2" s="2"/>
      <c r="V2" s="2"/>
      <c r="W2" s="2"/>
    </row>
    <row r="3" spans="1:256">
      <c r="A3" s="69" t="s">
        <v>22</v>
      </c>
      <c r="B3" s="13"/>
      <c r="C3" s="6">
        <f>'Cash Flow Projection - Year 1'!N36</f>
        <v>0</v>
      </c>
      <c r="D3" s="6">
        <f t="shared" ref="D3:N3" si="0">C36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7">
        <f t="shared" si="0"/>
        <v>0</v>
      </c>
      <c r="O3" s="70"/>
      <c r="P3" s="2"/>
      <c r="Q3" s="2"/>
      <c r="R3" s="2"/>
      <c r="S3" s="2"/>
      <c r="T3" s="2"/>
      <c r="U3" s="2"/>
      <c r="V3" s="2"/>
      <c r="W3" s="2"/>
    </row>
    <row r="4" spans="1:256">
      <c r="A4" s="71" t="s">
        <v>38</v>
      </c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2"/>
      <c r="P4" s="2"/>
      <c r="Q4" s="2"/>
      <c r="R4" s="2"/>
      <c r="S4" s="2"/>
      <c r="T4" s="2"/>
      <c r="U4" s="2"/>
      <c r="V4" s="2"/>
      <c r="W4" s="2"/>
    </row>
    <row r="5" spans="1:256" ht="11.4">
      <c r="A5" s="73"/>
      <c r="B5" s="32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74">
        <f>SUM(C5:N5)</f>
        <v>0</v>
      </c>
      <c r="P5" s="2"/>
      <c r="Q5" s="2"/>
      <c r="R5" s="2"/>
      <c r="S5" s="2"/>
      <c r="T5" s="2"/>
      <c r="U5" s="2"/>
      <c r="V5" s="2"/>
      <c r="W5" s="2"/>
    </row>
    <row r="6" spans="1:256" ht="11.4">
      <c r="A6" s="73"/>
      <c r="B6" s="32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74">
        <f>SUM(C6:N6)</f>
        <v>0</v>
      </c>
      <c r="P6" s="2"/>
      <c r="Q6" s="2"/>
      <c r="R6" s="2"/>
      <c r="S6" s="2"/>
      <c r="T6" s="2"/>
      <c r="U6" s="2"/>
      <c r="V6" s="2"/>
      <c r="W6" s="2"/>
    </row>
    <row r="7" spans="1:256" ht="11.4">
      <c r="A7" s="73"/>
      <c r="B7" s="3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74">
        <f>SUM(C7:N7)</f>
        <v>0</v>
      </c>
      <c r="P7" s="2"/>
      <c r="Q7" s="2"/>
      <c r="R7" s="2"/>
      <c r="S7" s="2"/>
      <c r="T7" s="2"/>
      <c r="U7" s="2"/>
      <c r="V7" s="2"/>
      <c r="W7" s="2"/>
    </row>
    <row r="8" spans="1:256">
      <c r="A8" s="71" t="s">
        <v>39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74"/>
      <c r="P8" s="2"/>
      <c r="Q8" s="2"/>
      <c r="R8" s="2"/>
      <c r="S8" s="2"/>
      <c r="T8" s="2"/>
      <c r="U8" s="2"/>
      <c r="V8" s="2"/>
      <c r="W8" s="2"/>
    </row>
    <row r="9" spans="1:256" ht="11.4">
      <c r="A9" s="73"/>
      <c r="B9" s="32" t="s">
        <v>41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74"/>
      <c r="P9" s="2"/>
      <c r="Q9" s="2"/>
      <c r="R9" s="2"/>
      <c r="S9" s="2"/>
      <c r="T9" s="2"/>
      <c r="U9" s="2"/>
      <c r="V9" s="2"/>
      <c r="W9" s="2"/>
    </row>
    <row r="10" spans="1:256" ht="11.4">
      <c r="A10" s="73"/>
      <c r="B10" s="32" t="s">
        <v>40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75">
        <f>SUM(C10:N10)</f>
        <v>0</v>
      </c>
      <c r="P10" s="2"/>
      <c r="Q10" s="2"/>
      <c r="R10" s="2"/>
      <c r="S10" s="2"/>
      <c r="T10" s="2"/>
      <c r="U10" s="2"/>
      <c r="V10" s="2"/>
      <c r="W10" s="2"/>
    </row>
    <row r="11" spans="1:256" ht="12.6" thickBot="1">
      <c r="A11" s="76" t="s">
        <v>4</v>
      </c>
      <c r="B11" s="55"/>
      <c r="C11" s="54">
        <f t="shared" ref="C11:O11" si="1">SUM(C4:C10)</f>
        <v>0</v>
      </c>
      <c r="D11" s="54">
        <f t="shared" si="1"/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54">
        <f t="shared" si="1"/>
        <v>0</v>
      </c>
      <c r="L11" s="54">
        <f t="shared" si="1"/>
        <v>0</v>
      </c>
      <c r="M11" s="54">
        <f t="shared" si="1"/>
        <v>0</v>
      </c>
      <c r="N11" s="58">
        <f t="shared" si="1"/>
        <v>0</v>
      </c>
      <c r="O11" s="77">
        <f t="shared" si="1"/>
        <v>0</v>
      </c>
      <c r="P11" s="2"/>
      <c r="Q11" s="2"/>
      <c r="R11" s="2"/>
      <c r="S11" s="2"/>
      <c r="T11" s="2"/>
      <c r="U11" s="2"/>
      <c r="V11" s="2"/>
      <c r="W11" s="2"/>
    </row>
    <row r="12" spans="1:256" s="14" customFormat="1" ht="12.6" thickBot="1">
      <c r="A12" s="78" t="s">
        <v>5</v>
      </c>
      <c r="B12" s="55"/>
      <c r="C12" s="56">
        <f t="shared" ref="C12:O12" si="2">C3+C11</f>
        <v>0</v>
      </c>
      <c r="D12" s="56">
        <f t="shared" si="2"/>
        <v>0</v>
      </c>
      <c r="E12" s="56">
        <f t="shared" si="2"/>
        <v>0</v>
      </c>
      <c r="F12" s="56">
        <f t="shared" si="2"/>
        <v>0</v>
      </c>
      <c r="G12" s="56">
        <f t="shared" si="2"/>
        <v>0</v>
      </c>
      <c r="H12" s="56">
        <f t="shared" si="2"/>
        <v>0</v>
      </c>
      <c r="I12" s="56">
        <f t="shared" si="2"/>
        <v>0</v>
      </c>
      <c r="J12" s="56">
        <f t="shared" si="2"/>
        <v>0</v>
      </c>
      <c r="K12" s="56">
        <f t="shared" si="2"/>
        <v>0</v>
      </c>
      <c r="L12" s="56">
        <f t="shared" si="2"/>
        <v>0</v>
      </c>
      <c r="M12" s="56">
        <f t="shared" si="2"/>
        <v>0</v>
      </c>
      <c r="N12" s="57">
        <f t="shared" si="2"/>
        <v>0</v>
      </c>
      <c r="O12" s="79">
        <f t="shared" si="2"/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>
      <c r="A13" s="71" t="s">
        <v>35</v>
      </c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  <c r="O13" s="72"/>
      <c r="P13" s="2"/>
      <c r="Q13" s="2"/>
      <c r="R13" s="2"/>
      <c r="S13" s="2"/>
      <c r="T13" s="2"/>
      <c r="U13" s="2"/>
      <c r="V13" s="2"/>
      <c r="W13" s="2"/>
    </row>
    <row r="14" spans="1:256" ht="11.4">
      <c r="A14" s="73"/>
      <c r="B14" s="29" t="s">
        <v>37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74">
        <f t="shared" ref="O14:O28" si="3">SUM(C14:N14)</f>
        <v>0</v>
      </c>
      <c r="P14" s="2"/>
      <c r="Q14" s="2"/>
      <c r="R14" s="2"/>
      <c r="S14" s="2"/>
      <c r="T14" s="2"/>
      <c r="U14" s="2"/>
      <c r="V14" s="2"/>
      <c r="W14" s="2"/>
    </row>
    <row r="15" spans="1:256" ht="11.4">
      <c r="A15" s="73"/>
      <c r="B15" s="29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74">
        <f t="shared" si="3"/>
        <v>0</v>
      </c>
      <c r="P15" s="2"/>
      <c r="Q15" s="2"/>
      <c r="R15" s="2"/>
      <c r="S15" s="2"/>
      <c r="T15" s="2"/>
      <c r="U15" s="2"/>
      <c r="V15" s="2"/>
      <c r="W15" s="2"/>
    </row>
    <row r="16" spans="1:256" ht="11.4">
      <c r="A16" s="73"/>
      <c r="B16" s="30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74">
        <f t="shared" si="3"/>
        <v>0</v>
      </c>
      <c r="P16" s="2"/>
      <c r="Q16" s="2"/>
      <c r="R16" s="2"/>
      <c r="S16" s="2"/>
      <c r="T16" s="2"/>
      <c r="U16" s="2"/>
      <c r="V16" s="2"/>
      <c r="W16" s="2"/>
    </row>
    <row r="17" spans="1:23" ht="11.4">
      <c r="A17" s="73"/>
      <c r="B17" s="30" t="s">
        <v>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74">
        <f t="shared" si="3"/>
        <v>0</v>
      </c>
      <c r="P17" s="2"/>
      <c r="Q17" s="2"/>
      <c r="R17" s="2"/>
      <c r="S17" s="2"/>
      <c r="T17" s="2"/>
      <c r="U17" s="2"/>
      <c r="V17" s="2"/>
      <c r="W17" s="2"/>
    </row>
    <row r="18" spans="1:23" ht="11.4">
      <c r="A18" s="73"/>
      <c r="B18" s="30" t="s">
        <v>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74">
        <f t="shared" si="3"/>
        <v>0</v>
      </c>
      <c r="P18" s="2"/>
      <c r="Q18" s="2"/>
      <c r="R18" s="2"/>
      <c r="S18" s="2"/>
      <c r="T18" s="2"/>
      <c r="U18" s="2"/>
      <c r="V18" s="2"/>
      <c r="W18" s="2"/>
    </row>
    <row r="19" spans="1:23" ht="11.4">
      <c r="A19" s="73"/>
      <c r="B19" s="31" t="s">
        <v>11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74">
        <f t="shared" si="3"/>
        <v>0</v>
      </c>
      <c r="P19" s="2"/>
      <c r="Q19" s="2"/>
      <c r="R19" s="2"/>
      <c r="S19" s="2"/>
      <c r="T19" s="2"/>
      <c r="U19" s="2"/>
      <c r="V19" s="2"/>
      <c r="W19" s="2"/>
    </row>
    <row r="20" spans="1:23" ht="11.4">
      <c r="A20" s="73"/>
      <c r="B20" s="30" t="s">
        <v>12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74">
        <f t="shared" si="3"/>
        <v>0</v>
      </c>
      <c r="P20" s="2"/>
      <c r="Q20" s="2"/>
      <c r="R20" s="2"/>
      <c r="S20" s="2"/>
      <c r="T20" s="2"/>
      <c r="U20" s="2"/>
      <c r="V20" s="2"/>
      <c r="W20" s="2"/>
    </row>
    <row r="21" spans="1:23" ht="11.4">
      <c r="A21" s="73"/>
      <c r="B21" s="30" t="s">
        <v>24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74">
        <f t="shared" si="3"/>
        <v>0</v>
      </c>
      <c r="P21" s="2"/>
      <c r="Q21" s="2"/>
      <c r="R21" s="2"/>
      <c r="S21" s="2"/>
      <c r="T21" s="2"/>
      <c r="U21" s="2"/>
      <c r="V21" s="2"/>
      <c r="W21" s="2"/>
    </row>
    <row r="22" spans="1:23" ht="11.4">
      <c r="A22" s="73"/>
      <c r="B22" s="30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74">
        <f t="shared" si="3"/>
        <v>0</v>
      </c>
      <c r="P22" s="2"/>
      <c r="Q22" s="2"/>
      <c r="R22" s="2"/>
      <c r="S22" s="2"/>
      <c r="T22" s="2"/>
      <c r="U22" s="2"/>
      <c r="V22" s="2"/>
      <c r="W22" s="2"/>
    </row>
    <row r="23" spans="1:23" ht="11.4">
      <c r="A23" s="73"/>
      <c r="B23" s="30" t="s">
        <v>14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74">
        <f t="shared" si="3"/>
        <v>0</v>
      </c>
      <c r="P23" s="2"/>
      <c r="Q23" s="2"/>
      <c r="R23" s="2"/>
      <c r="S23" s="2"/>
      <c r="T23" s="2"/>
      <c r="U23" s="2"/>
      <c r="V23" s="2"/>
      <c r="W23" s="2"/>
    </row>
    <row r="24" spans="1:23" ht="11.4">
      <c r="A24" s="73"/>
      <c r="B24" s="30" t="s">
        <v>27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4">
        <f t="shared" si="3"/>
        <v>0</v>
      </c>
      <c r="P24" s="2"/>
      <c r="Q24" s="2"/>
      <c r="R24" s="2"/>
      <c r="S24" s="2"/>
      <c r="T24" s="2"/>
      <c r="U24" s="2"/>
      <c r="V24" s="2"/>
      <c r="W24" s="2"/>
    </row>
    <row r="25" spans="1:23" ht="11.4">
      <c r="A25" s="73"/>
      <c r="B25" s="30" t="s">
        <v>15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4">
        <f t="shared" si="3"/>
        <v>0</v>
      </c>
      <c r="P25" s="2"/>
      <c r="Q25" s="2"/>
      <c r="R25" s="2"/>
      <c r="S25" s="2"/>
      <c r="T25" s="2"/>
      <c r="U25" s="2"/>
      <c r="V25" s="2"/>
      <c r="W25" s="2"/>
    </row>
    <row r="26" spans="1:23" ht="11.4">
      <c r="A26" s="73"/>
      <c r="B26" s="30" t="s">
        <v>16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74">
        <f t="shared" si="3"/>
        <v>0</v>
      </c>
      <c r="P26" s="2"/>
      <c r="Q26" s="2"/>
      <c r="R26" s="2"/>
      <c r="S26" s="2"/>
      <c r="T26" s="2"/>
      <c r="U26" s="2"/>
      <c r="V26" s="2"/>
      <c r="W26" s="2"/>
    </row>
    <row r="27" spans="1:23" ht="11.4">
      <c r="A27" s="73"/>
      <c r="B27" s="32" t="s">
        <v>25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4">
        <f t="shared" si="3"/>
        <v>0</v>
      </c>
      <c r="P27" s="2"/>
      <c r="Q27" s="2"/>
      <c r="R27" s="2"/>
      <c r="S27" s="2"/>
      <c r="T27" s="2"/>
      <c r="U27" s="2"/>
      <c r="V27" s="2"/>
      <c r="W27" s="2"/>
    </row>
    <row r="28" spans="1:23" ht="11.4">
      <c r="A28" s="73"/>
      <c r="B28" s="46" t="s">
        <v>26</v>
      </c>
      <c r="C28" s="22">
        <f>C42+C46+C50</f>
        <v>0</v>
      </c>
      <c r="D28" s="10">
        <f t="shared" ref="D28:N28" si="4">D42+D46+D50</f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22">
        <f t="shared" si="4"/>
        <v>0</v>
      </c>
      <c r="O28" s="80">
        <f t="shared" si="3"/>
        <v>0</v>
      </c>
      <c r="P28" s="2"/>
      <c r="Q28" s="2"/>
      <c r="R28" s="2"/>
      <c r="S28" s="2"/>
      <c r="T28" s="2"/>
      <c r="U28" s="2"/>
      <c r="V28" s="2"/>
      <c r="W28" s="2"/>
    </row>
    <row r="29" spans="1:23">
      <c r="A29" s="71" t="s">
        <v>36</v>
      </c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1"/>
      <c r="P29" s="2"/>
      <c r="Q29" s="2"/>
      <c r="R29" s="2"/>
      <c r="S29" s="2"/>
      <c r="T29" s="2"/>
      <c r="U29" s="2"/>
      <c r="V29" s="2"/>
      <c r="W29" s="2"/>
    </row>
    <row r="30" spans="1:23" ht="11.4">
      <c r="A30" s="73"/>
      <c r="B30" s="15" t="s">
        <v>44</v>
      </c>
      <c r="C30" s="11">
        <f t="shared" ref="C30:N30" si="5">C43+C47+C51</f>
        <v>0</v>
      </c>
      <c r="D30" s="11">
        <f t="shared" si="5"/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80">
        <f>SUM(C30:N30)</f>
        <v>0</v>
      </c>
      <c r="P30" s="2"/>
      <c r="Q30" s="2"/>
      <c r="R30" s="2"/>
      <c r="S30" s="2"/>
      <c r="T30" s="2"/>
      <c r="U30" s="2"/>
      <c r="V30" s="2"/>
      <c r="W30" s="2"/>
    </row>
    <row r="31" spans="1:23" ht="11.4">
      <c r="A31" s="73"/>
      <c r="B31" s="30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74">
        <f>SUM(C31:N31)</f>
        <v>0</v>
      </c>
      <c r="P31" s="2"/>
      <c r="Q31" s="2"/>
      <c r="R31" s="2"/>
      <c r="S31" s="2"/>
      <c r="T31" s="2"/>
      <c r="U31" s="2"/>
      <c r="V31" s="2"/>
      <c r="W31" s="2"/>
    </row>
    <row r="32" spans="1:23" ht="11.4">
      <c r="A32" s="73"/>
      <c r="B32" s="30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74">
        <f>SUM(C32:N32)</f>
        <v>0</v>
      </c>
      <c r="P32" s="2"/>
      <c r="Q32" s="2"/>
      <c r="R32" s="2"/>
      <c r="S32" s="2"/>
      <c r="T32" s="2"/>
      <c r="U32" s="2"/>
      <c r="V32" s="2"/>
      <c r="W32" s="2"/>
    </row>
    <row r="33" spans="1:23" ht="11.4">
      <c r="A33" s="73"/>
      <c r="B33" s="30" t="s">
        <v>45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74">
        <f>SUM(C33:N33)</f>
        <v>0</v>
      </c>
      <c r="P33" s="2"/>
      <c r="Q33" s="2"/>
      <c r="R33" s="2"/>
      <c r="S33" s="2"/>
      <c r="T33" s="2"/>
      <c r="U33" s="2"/>
      <c r="V33" s="2"/>
      <c r="W33" s="2"/>
    </row>
    <row r="34" spans="1:23" ht="11.4">
      <c r="A34" s="73"/>
      <c r="B34" s="4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75">
        <f>SUM(C34:N34)</f>
        <v>0</v>
      </c>
      <c r="P34" s="2"/>
      <c r="Q34" s="2"/>
      <c r="R34" s="2"/>
      <c r="S34" s="2"/>
      <c r="T34" s="2"/>
      <c r="U34" s="2"/>
      <c r="V34" s="2"/>
      <c r="W34" s="2"/>
    </row>
    <row r="35" spans="1:23" ht="12.6" thickBot="1">
      <c r="A35" s="82" t="s">
        <v>6</v>
      </c>
      <c r="B35" s="55"/>
      <c r="C35" s="59">
        <f t="shared" ref="C35:O35" si="6">SUM(C14:C34)</f>
        <v>0</v>
      </c>
      <c r="D35" s="59">
        <f t="shared" si="6"/>
        <v>0</v>
      </c>
      <c r="E35" s="59">
        <f t="shared" si="6"/>
        <v>0</v>
      </c>
      <c r="F35" s="59">
        <f t="shared" si="6"/>
        <v>0</v>
      </c>
      <c r="G35" s="59">
        <f t="shared" si="6"/>
        <v>0</v>
      </c>
      <c r="H35" s="59">
        <f t="shared" si="6"/>
        <v>0</v>
      </c>
      <c r="I35" s="59">
        <f t="shared" si="6"/>
        <v>0</v>
      </c>
      <c r="J35" s="59">
        <f t="shared" si="6"/>
        <v>0</v>
      </c>
      <c r="K35" s="59">
        <f t="shared" si="6"/>
        <v>0</v>
      </c>
      <c r="L35" s="59">
        <f t="shared" si="6"/>
        <v>0</v>
      </c>
      <c r="M35" s="59">
        <f t="shared" si="6"/>
        <v>0</v>
      </c>
      <c r="N35" s="59">
        <f t="shared" si="6"/>
        <v>0</v>
      </c>
      <c r="O35" s="83">
        <f t="shared" si="6"/>
        <v>0</v>
      </c>
      <c r="P35" s="2"/>
      <c r="Q35" s="2"/>
      <c r="R35" s="2"/>
      <c r="S35" s="2"/>
      <c r="T35" s="2"/>
      <c r="U35" s="2"/>
      <c r="V35" s="2"/>
      <c r="W35" s="2"/>
    </row>
    <row r="36" spans="1:23" ht="12.6" thickBot="1">
      <c r="A36" s="84" t="s">
        <v>23</v>
      </c>
      <c r="B36" s="60"/>
      <c r="C36" s="61">
        <f t="shared" ref="C36:O36" si="7">C12-C35</f>
        <v>0</v>
      </c>
      <c r="D36" s="61">
        <f t="shared" si="7"/>
        <v>0</v>
      </c>
      <c r="E36" s="61">
        <f t="shared" si="7"/>
        <v>0</v>
      </c>
      <c r="F36" s="61">
        <f t="shared" si="7"/>
        <v>0</v>
      </c>
      <c r="G36" s="61">
        <f t="shared" si="7"/>
        <v>0</v>
      </c>
      <c r="H36" s="61">
        <f t="shared" si="7"/>
        <v>0</v>
      </c>
      <c r="I36" s="61">
        <f t="shared" si="7"/>
        <v>0</v>
      </c>
      <c r="J36" s="61">
        <f t="shared" si="7"/>
        <v>0</v>
      </c>
      <c r="K36" s="61">
        <f t="shared" si="7"/>
        <v>0</v>
      </c>
      <c r="L36" s="61">
        <f t="shared" si="7"/>
        <v>0</v>
      </c>
      <c r="M36" s="61">
        <f t="shared" si="7"/>
        <v>0</v>
      </c>
      <c r="N36" s="62">
        <f t="shared" si="7"/>
        <v>0</v>
      </c>
      <c r="O36" s="85">
        <f t="shared" si="7"/>
        <v>0</v>
      </c>
      <c r="P36" s="2"/>
      <c r="Q36" s="2"/>
      <c r="R36" s="2"/>
      <c r="S36" s="2"/>
      <c r="T36" s="2"/>
      <c r="U36" s="2"/>
      <c r="V36" s="2"/>
      <c r="W36" s="2"/>
    </row>
    <row r="37" spans="1:23" ht="11.4">
      <c r="A37" s="73"/>
      <c r="B37" s="30" t="s">
        <v>43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74"/>
      <c r="P37" s="2"/>
      <c r="Q37" s="2"/>
      <c r="R37" s="2"/>
      <c r="S37" s="2"/>
      <c r="T37" s="2"/>
      <c r="U37" s="2"/>
      <c r="V37" s="2"/>
      <c r="W37" s="2"/>
    </row>
    <row r="38" spans="1:23" ht="12.6" thickBot="1">
      <c r="A38" s="82" t="s">
        <v>42</v>
      </c>
      <c r="B38" s="55"/>
      <c r="C38" s="86">
        <f>SUM(C5:C7)-SUM(C14:C28)-C37</f>
        <v>0</v>
      </c>
      <c r="D38" s="86">
        <f t="shared" ref="D38:O38" si="8">SUM(D5:D7)-SUM(D14:D28)-D37</f>
        <v>0</v>
      </c>
      <c r="E38" s="86">
        <f t="shared" si="8"/>
        <v>0</v>
      </c>
      <c r="F38" s="86">
        <f t="shared" si="8"/>
        <v>0</v>
      </c>
      <c r="G38" s="86">
        <f t="shared" si="8"/>
        <v>0</v>
      </c>
      <c r="H38" s="86">
        <f t="shared" si="8"/>
        <v>0</v>
      </c>
      <c r="I38" s="86">
        <f t="shared" si="8"/>
        <v>0</v>
      </c>
      <c r="J38" s="86">
        <f t="shared" si="8"/>
        <v>0</v>
      </c>
      <c r="K38" s="86">
        <f t="shared" si="8"/>
        <v>0</v>
      </c>
      <c r="L38" s="86">
        <f t="shared" si="8"/>
        <v>0</v>
      </c>
      <c r="M38" s="86">
        <f t="shared" si="8"/>
        <v>0</v>
      </c>
      <c r="N38" s="86">
        <f t="shared" si="8"/>
        <v>0</v>
      </c>
      <c r="O38" s="87">
        <f t="shared" si="8"/>
        <v>0</v>
      </c>
      <c r="P38" s="2"/>
      <c r="Q38" s="2"/>
      <c r="R38" s="2"/>
      <c r="S38" s="2"/>
      <c r="T38" s="2"/>
      <c r="U38" s="2"/>
      <c r="V38" s="2"/>
      <c r="W38" s="2"/>
    </row>
    <row r="39" spans="1:23" ht="12.6" thickBot="1">
      <c r="A39" s="17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</row>
    <row r="40" spans="1:23" thickBot="1">
      <c r="B40" s="18" t="s">
        <v>1</v>
      </c>
      <c r="C40" s="19">
        <f>C44+C48+C52</f>
        <v>0</v>
      </c>
      <c r="D40" s="19">
        <f t="shared" ref="D40:N40" si="9">D44+D48+D52</f>
        <v>0</v>
      </c>
      <c r="E40" s="19">
        <f t="shared" si="9"/>
        <v>0</v>
      </c>
      <c r="F40" s="19">
        <f t="shared" si="9"/>
        <v>0</v>
      </c>
      <c r="G40" s="19">
        <f t="shared" si="9"/>
        <v>0</v>
      </c>
      <c r="H40" s="19">
        <f t="shared" si="9"/>
        <v>0</v>
      </c>
      <c r="I40" s="19">
        <f t="shared" si="9"/>
        <v>0</v>
      </c>
      <c r="J40" s="19">
        <f t="shared" si="9"/>
        <v>0</v>
      </c>
      <c r="K40" s="19">
        <f t="shared" si="9"/>
        <v>0</v>
      </c>
      <c r="L40" s="19">
        <f t="shared" si="9"/>
        <v>0</v>
      </c>
      <c r="M40" s="19">
        <f t="shared" si="9"/>
        <v>0</v>
      </c>
      <c r="N40" s="20">
        <f t="shared" si="9"/>
        <v>0</v>
      </c>
      <c r="O40" s="21"/>
      <c r="P40" s="2"/>
      <c r="Q40" s="2"/>
      <c r="R40" s="2"/>
      <c r="S40" s="2"/>
      <c r="T40" s="2"/>
      <c r="U40" s="2"/>
      <c r="V40" s="2"/>
      <c r="W40" s="2"/>
    </row>
    <row r="41" spans="1:23" ht="12.6" thickBot="1">
      <c r="B41" s="47" t="s">
        <v>32</v>
      </c>
      <c r="C41" s="42"/>
      <c r="D41" s="41" t="s">
        <v>17</v>
      </c>
      <c r="E41" s="43">
        <v>0.06</v>
      </c>
      <c r="F41" s="41" t="s">
        <v>18</v>
      </c>
      <c r="G41" s="44">
        <v>10</v>
      </c>
      <c r="H41" s="41" t="s">
        <v>19</v>
      </c>
      <c r="I41" s="23">
        <f>PMT(E41/12,G41*12,-C41)</f>
        <v>0</v>
      </c>
      <c r="J41" s="10"/>
      <c r="K41" s="10"/>
      <c r="L41" s="10"/>
      <c r="M41" s="10"/>
      <c r="N41" s="49"/>
      <c r="O41" s="35"/>
      <c r="P41" s="2"/>
      <c r="Q41" s="2"/>
      <c r="R41" s="2"/>
      <c r="S41" s="2"/>
      <c r="T41" s="2"/>
      <c r="U41" s="2"/>
      <c r="V41" s="2"/>
      <c r="W41" s="2"/>
    </row>
    <row r="42" spans="1:23" s="14" customFormat="1" ht="11.4">
      <c r="A42" s="13"/>
      <c r="B42" s="50" t="s">
        <v>21</v>
      </c>
      <c r="C42" s="10">
        <f>C41*$E$41/12</f>
        <v>0</v>
      </c>
      <c r="D42" s="10">
        <f t="shared" ref="D42:N42" si="10">C44*$E$41/12</f>
        <v>0</v>
      </c>
      <c r="E42" s="10">
        <f t="shared" si="10"/>
        <v>0</v>
      </c>
      <c r="F42" s="10">
        <f t="shared" si="10"/>
        <v>0</v>
      </c>
      <c r="G42" s="10">
        <f t="shared" si="10"/>
        <v>0</v>
      </c>
      <c r="H42" s="10">
        <f t="shared" si="10"/>
        <v>0</v>
      </c>
      <c r="I42" s="10">
        <f t="shared" si="10"/>
        <v>0</v>
      </c>
      <c r="J42" s="22">
        <f t="shared" si="10"/>
        <v>0</v>
      </c>
      <c r="K42" s="22">
        <f t="shared" si="10"/>
        <v>0</v>
      </c>
      <c r="L42" s="22">
        <f t="shared" si="10"/>
        <v>0</v>
      </c>
      <c r="M42" s="22">
        <f t="shared" si="10"/>
        <v>0</v>
      </c>
      <c r="N42" s="51">
        <f t="shared" si="10"/>
        <v>0</v>
      </c>
      <c r="O42" s="2"/>
      <c r="P42" s="2"/>
      <c r="Q42" s="2"/>
      <c r="R42" s="2"/>
      <c r="S42" s="2"/>
      <c r="T42" s="2"/>
      <c r="U42" s="2"/>
      <c r="V42" s="2"/>
      <c r="W42" s="2"/>
    </row>
    <row r="43" spans="1:23" ht="11.4">
      <c r="B43" s="50" t="s">
        <v>20</v>
      </c>
      <c r="C43" s="10">
        <f t="shared" ref="C43:N43" si="11">$I$41-C42</f>
        <v>0</v>
      </c>
      <c r="D43" s="10">
        <f t="shared" si="11"/>
        <v>0</v>
      </c>
      <c r="E43" s="10">
        <f t="shared" si="11"/>
        <v>0</v>
      </c>
      <c r="F43" s="10">
        <f t="shared" si="11"/>
        <v>0</v>
      </c>
      <c r="G43" s="10">
        <f t="shared" si="11"/>
        <v>0</v>
      </c>
      <c r="H43" s="10">
        <f t="shared" si="11"/>
        <v>0</v>
      </c>
      <c r="I43" s="10">
        <f t="shared" si="11"/>
        <v>0</v>
      </c>
      <c r="J43" s="10">
        <f t="shared" si="11"/>
        <v>0</v>
      </c>
      <c r="K43" s="10">
        <f t="shared" si="11"/>
        <v>0</v>
      </c>
      <c r="L43" s="10">
        <f t="shared" si="11"/>
        <v>0</v>
      </c>
      <c r="M43" s="10">
        <f t="shared" si="11"/>
        <v>0</v>
      </c>
      <c r="N43" s="49">
        <f t="shared" si="11"/>
        <v>0</v>
      </c>
      <c r="O43" s="2"/>
      <c r="P43" s="2"/>
      <c r="Q43" s="2"/>
      <c r="R43" s="2"/>
      <c r="S43" s="2"/>
      <c r="T43" s="2"/>
      <c r="U43" s="2"/>
      <c r="V43" s="2"/>
      <c r="W43" s="2"/>
    </row>
    <row r="44" spans="1:23" thickBot="1">
      <c r="B44" s="50" t="s">
        <v>28</v>
      </c>
      <c r="C44" s="10">
        <f>C41-C43</f>
        <v>0</v>
      </c>
      <c r="D44" s="10">
        <f t="shared" ref="D44:N44" si="12">C44-D43</f>
        <v>0</v>
      </c>
      <c r="E44" s="10">
        <f t="shared" si="12"/>
        <v>0</v>
      </c>
      <c r="F44" s="10">
        <f t="shared" si="12"/>
        <v>0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6">
        <f t="shared" si="12"/>
        <v>0</v>
      </c>
      <c r="K44" s="16">
        <f t="shared" si="12"/>
        <v>0</v>
      </c>
      <c r="L44" s="16">
        <f t="shared" si="12"/>
        <v>0</v>
      </c>
      <c r="M44" s="16">
        <f t="shared" si="12"/>
        <v>0</v>
      </c>
      <c r="N44" s="52">
        <f t="shared" si="12"/>
        <v>0</v>
      </c>
      <c r="O44" s="2"/>
      <c r="P44" s="2"/>
      <c r="Q44" s="2"/>
      <c r="R44" s="2"/>
      <c r="S44" s="2"/>
      <c r="T44" s="2"/>
      <c r="U44" s="2"/>
      <c r="V44" s="2"/>
      <c r="W44" s="2"/>
    </row>
    <row r="45" spans="1:23" ht="12.6" thickBot="1">
      <c r="B45" s="48" t="s">
        <v>33</v>
      </c>
      <c r="C45" s="37"/>
      <c r="D45" s="36" t="s">
        <v>17</v>
      </c>
      <c r="E45" s="38">
        <v>0.06</v>
      </c>
      <c r="F45" s="36" t="s">
        <v>18</v>
      </c>
      <c r="G45" s="39">
        <v>10</v>
      </c>
      <c r="H45" s="36" t="s">
        <v>19</v>
      </c>
      <c r="I45" s="40">
        <f>PMT(E45/12,G45*12,-C45)</f>
        <v>0</v>
      </c>
      <c r="J45" s="22"/>
      <c r="K45" s="22"/>
      <c r="L45" s="22"/>
      <c r="M45" s="22"/>
      <c r="N45" s="51"/>
      <c r="O45" s="35"/>
      <c r="P45" s="2"/>
      <c r="Q45" s="2"/>
      <c r="R45" s="2"/>
      <c r="S45" s="2"/>
      <c r="T45" s="2"/>
      <c r="U45" s="2"/>
      <c r="V45" s="2"/>
      <c r="W45" s="2"/>
    </row>
    <row r="46" spans="1:23" ht="11.4">
      <c r="B46" s="50" t="s">
        <v>21</v>
      </c>
      <c r="C46" s="10">
        <f>C45*$E$45/12</f>
        <v>0</v>
      </c>
      <c r="D46" s="10">
        <f>C48*$E$45/12</f>
        <v>0</v>
      </c>
      <c r="E46" s="10">
        <f t="shared" ref="E46:N46" si="13">D48*$E$45/12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0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51">
        <f t="shared" si="13"/>
        <v>0</v>
      </c>
      <c r="O46" s="2"/>
      <c r="P46" s="2"/>
      <c r="Q46" s="2"/>
      <c r="R46" s="2"/>
      <c r="S46" s="2"/>
      <c r="T46" s="2"/>
      <c r="U46" s="2"/>
      <c r="V46" s="2"/>
      <c r="W46" s="2"/>
    </row>
    <row r="47" spans="1:23" ht="11.4">
      <c r="B47" s="50" t="s">
        <v>20</v>
      </c>
      <c r="C47" s="10">
        <f>$I$45-C46</f>
        <v>0</v>
      </c>
      <c r="D47" s="10">
        <f>$I$45-D46</f>
        <v>0</v>
      </c>
      <c r="E47" s="10">
        <f t="shared" ref="E47:N47" si="14">$I$45-E46</f>
        <v>0</v>
      </c>
      <c r="F47" s="10">
        <f t="shared" si="14"/>
        <v>0</v>
      </c>
      <c r="G47" s="10">
        <f t="shared" si="14"/>
        <v>0</v>
      </c>
      <c r="H47" s="10">
        <f t="shared" si="14"/>
        <v>0</v>
      </c>
      <c r="I47" s="10">
        <f t="shared" si="14"/>
        <v>0</v>
      </c>
      <c r="J47" s="10">
        <f t="shared" si="14"/>
        <v>0</v>
      </c>
      <c r="K47" s="10">
        <f t="shared" si="14"/>
        <v>0</v>
      </c>
      <c r="L47" s="10">
        <f t="shared" si="14"/>
        <v>0</v>
      </c>
      <c r="M47" s="10">
        <f t="shared" si="14"/>
        <v>0</v>
      </c>
      <c r="N47" s="49">
        <f t="shared" si="14"/>
        <v>0</v>
      </c>
      <c r="O47" s="2"/>
      <c r="P47" s="2"/>
      <c r="Q47" s="2"/>
      <c r="R47" s="2"/>
      <c r="S47" s="2"/>
      <c r="T47" s="2"/>
      <c r="U47" s="2"/>
      <c r="V47" s="2"/>
      <c r="W47" s="2"/>
    </row>
    <row r="48" spans="1:23" s="14" customFormat="1" thickBot="1">
      <c r="A48" s="13"/>
      <c r="B48" s="50" t="s">
        <v>28</v>
      </c>
      <c r="C48" s="10">
        <f>C45-C47</f>
        <v>0</v>
      </c>
      <c r="D48" s="10">
        <f t="shared" ref="D48:N48" si="15">C48-D47</f>
        <v>0</v>
      </c>
      <c r="E48" s="10">
        <f t="shared" si="15"/>
        <v>0</v>
      </c>
      <c r="F48" s="10">
        <f t="shared" si="15"/>
        <v>0</v>
      </c>
      <c r="G48" s="10">
        <f t="shared" si="15"/>
        <v>0</v>
      </c>
      <c r="H48" s="10">
        <f t="shared" si="15"/>
        <v>0</v>
      </c>
      <c r="I48" s="10">
        <f t="shared" si="15"/>
        <v>0</v>
      </c>
      <c r="J48" s="16">
        <f t="shared" si="15"/>
        <v>0</v>
      </c>
      <c r="K48" s="16">
        <f t="shared" si="15"/>
        <v>0</v>
      </c>
      <c r="L48" s="16">
        <f t="shared" si="15"/>
        <v>0</v>
      </c>
      <c r="M48" s="16">
        <f t="shared" si="15"/>
        <v>0</v>
      </c>
      <c r="N48" s="52">
        <f t="shared" si="15"/>
        <v>0</v>
      </c>
      <c r="O48" s="2"/>
      <c r="P48" s="2"/>
      <c r="Q48" s="2"/>
      <c r="R48" s="2"/>
      <c r="S48" s="2"/>
      <c r="T48" s="2"/>
      <c r="U48" s="2"/>
      <c r="V48" s="2"/>
      <c r="W48" s="2"/>
    </row>
    <row r="49" spans="1:23" ht="12.6" thickBot="1">
      <c r="B49" s="48" t="s">
        <v>34</v>
      </c>
      <c r="C49" s="37"/>
      <c r="D49" s="36" t="s">
        <v>17</v>
      </c>
      <c r="E49" s="38">
        <v>0.06</v>
      </c>
      <c r="F49" s="36" t="s">
        <v>18</v>
      </c>
      <c r="G49" s="39">
        <v>10</v>
      </c>
      <c r="H49" s="36" t="s">
        <v>19</v>
      </c>
      <c r="I49" s="40">
        <f>PMT(E49/12,G49*12,-C49)</f>
        <v>0</v>
      </c>
      <c r="J49" s="22"/>
      <c r="K49" s="22"/>
      <c r="L49" s="22"/>
      <c r="M49" s="22"/>
      <c r="N49" s="51"/>
      <c r="O49" s="35"/>
      <c r="P49" s="2"/>
      <c r="Q49" s="2"/>
      <c r="R49" s="2"/>
      <c r="S49" s="2"/>
      <c r="T49" s="2"/>
      <c r="U49" s="2"/>
      <c r="V49" s="2"/>
      <c r="W49" s="2"/>
    </row>
    <row r="50" spans="1:23" ht="11.4">
      <c r="B50" s="50" t="s">
        <v>21</v>
      </c>
      <c r="C50" s="10">
        <f>C49*$E$49/12</f>
        <v>0</v>
      </c>
      <c r="D50" s="10">
        <f>C52*$E$49/12</f>
        <v>0</v>
      </c>
      <c r="E50" s="10">
        <f t="shared" ref="E50:N50" si="16">D52*$E$49/12</f>
        <v>0</v>
      </c>
      <c r="F50" s="10">
        <f t="shared" si="16"/>
        <v>0</v>
      </c>
      <c r="G50" s="10">
        <f t="shared" si="16"/>
        <v>0</v>
      </c>
      <c r="H50" s="10">
        <f t="shared" si="16"/>
        <v>0</v>
      </c>
      <c r="I50" s="10">
        <f t="shared" si="16"/>
        <v>0</v>
      </c>
      <c r="J50" s="22">
        <f t="shared" si="16"/>
        <v>0</v>
      </c>
      <c r="K50" s="22">
        <f t="shared" si="16"/>
        <v>0</v>
      </c>
      <c r="L50" s="22">
        <f t="shared" si="16"/>
        <v>0</v>
      </c>
      <c r="M50" s="22">
        <f t="shared" si="16"/>
        <v>0</v>
      </c>
      <c r="N50" s="51">
        <f t="shared" si="16"/>
        <v>0</v>
      </c>
      <c r="O50" s="2"/>
      <c r="P50" s="2"/>
      <c r="Q50" s="2"/>
      <c r="R50" s="2"/>
      <c r="S50" s="2"/>
      <c r="T50" s="2"/>
      <c r="U50" s="2"/>
      <c r="V50" s="2"/>
      <c r="W50" s="2"/>
    </row>
    <row r="51" spans="1:23" ht="11.4">
      <c r="B51" s="50" t="s">
        <v>20</v>
      </c>
      <c r="C51" s="10">
        <f>$I$49-C50</f>
        <v>0</v>
      </c>
      <c r="D51" s="10">
        <f>$I$49-D50</f>
        <v>0</v>
      </c>
      <c r="E51" s="10">
        <f t="shared" ref="E51:N51" si="17">$I$49-E50</f>
        <v>0</v>
      </c>
      <c r="F51" s="10">
        <f t="shared" si="17"/>
        <v>0</v>
      </c>
      <c r="G51" s="10">
        <f t="shared" si="17"/>
        <v>0</v>
      </c>
      <c r="H51" s="10">
        <f t="shared" si="17"/>
        <v>0</v>
      </c>
      <c r="I51" s="10">
        <f t="shared" si="17"/>
        <v>0</v>
      </c>
      <c r="J51" s="10">
        <f t="shared" si="17"/>
        <v>0</v>
      </c>
      <c r="K51" s="10">
        <f t="shared" si="17"/>
        <v>0</v>
      </c>
      <c r="L51" s="10">
        <f t="shared" si="17"/>
        <v>0</v>
      </c>
      <c r="M51" s="10">
        <f t="shared" si="17"/>
        <v>0</v>
      </c>
      <c r="N51" s="49">
        <f t="shared" si="17"/>
        <v>0</v>
      </c>
      <c r="O51" s="2"/>
      <c r="P51" s="2"/>
      <c r="Q51" s="2"/>
      <c r="R51" s="2"/>
      <c r="S51" s="2"/>
      <c r="T51" s="2"/>
      <c r="U51" s="2"/>
      <c r="V51" s="2"/>
      <c r="W51" s="2"/>
    </row>
    <row r="52" spans="1:23" s="14" customFormat="1" thickBot="1">
      <c r="A52" s="13"/>
      <c r="B52" s="53" t="s">
        <v>28</v>
      </c>
      <c r="C52" s="54">
        <f>C49-C51</f>
        <v>0</v>
      </c>
      <c r="D52" s="54">
        <f t="shared" ref="D52:N52" si="18">C52-D51</f>
        <v>0</v>
      </c>
      <c r="E52" s="54">
        <f t="shared" si="18"/>
        <v>0</v>
      </c>
      <c r="F52" s="54">
        <f t="shared" si="18"/>
        <v>0</v>
      </c>
      <c r="G52" s="54">
        <f t="shared" si="18"/>
        <v>0</v>
      </c>
      <c r="H52" s="54">
        <f t="shared" si="18"/>
        <v>0</v>
      </c>
      <c r="I52" s="54">
        <f t="shared" si="18"/>
        <v>0</v>
      </c>
      <c r="J52" s="54">
        <f t="shared" si="18"/>
        <v>0</v>
      </c>
      <c r="K52" s="54">
        <f t="shared" si="18"/>
        <v>0</v>
      </c>
      <c r="L52" s="54">
        <f t="shared" si="18"/>
        <v>0</v>
      </c>
      <c r="M52" s="54">
        <f t="shared" si="18"/>
        <v>0</v>
      </c>
      <c r="N52" s="23">
        <f t="shared" si="18"/>
        <v>0</v>
      </c>
      <c r="O52" s="2"/>
      <c r="P52" s="2"/>
      <c r="Q52" s="2"/>
      <c r="R52" s="2"/>
      <c r="S52" s="2"/>
      <c r="T52" s="2"/>
      <c r="U52" s="2"/>
      <c r="V52" s="2"/>
      <c r="W52" s="2"/>
    </row>
  </sheetData>
  <sheetProtection password="EB9C"/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  <ignoredErrors>
    <ignoredError sqref="C3:N3 C30:N30 C35:O36 C38:O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2844-7AA7-4556-A4D8-E1D9524145F3}">
  <sheetPr>
    <pageSetUpPr fitToPage="1"/>
  </sheetPr>
  <dimension ref="A1:IV52"/>
  <sheetViews>
    <sheetView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ColWidth="10.875" defaultRowHeight="12"/>
  <cols>
    <col min="1" max="1" width="3.125" style="8" customWidth="1"/>
    <col min="2" max="2" width="24" style="8" customWidth="1"/>
    <col min="3" max="14" width="10.625" style="13" customWidth="1"/>
    <col min="15" max="15" width="10.625" style="24" customWidth="1"/>
    <col min="16" max="16384" width="10.875" style="8"/>
  </cols>
  <sheetData>
    <row r="1" spans="1:256" s="3" customFormat="1">
      <c r="A1" s="65"/>
      <c r="B1" s="88" t="s">
        <v>31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2"/>
      <c r="Q1" s="2"/>
      <c r="R1" s="2"/>
      <c r="S1" s="2"/>
      <c r="T1" s="2"/>
      <c r="U1" s="2"/>
      <c r="V1" s="2"/>
      <c r="W1" s="2"/>
    </row>
    <row r="2" spans="1:256" s="3" customFormat="1">
      <c r="A2" s="66"/>
      <c r="B2" s="67"/>
      <c r="C2" s="33">
        <f>'Cash Flow Projection - Year 1'!C2</f>
        <v>42369</v>
      </c>
      <c r="D2" s="4">
        <f>EDATE($C2,1)</f>
        <v>42400</v>
      </c>
      <c r="E2" s="4">
        <f>EDATE($C2,2)</f>
        <v>42429</v>
      </c>
      <c r="F2" s="4">
        <f>EDATE($C2,3)</f>
        <v>42460</v>
      </c>
      <c r="G2" s="4">
        <f>EDATE($C2,4)</f>
        <v>42490</v>
      </c>
      <c r="H2" s="4">
        <f>EDATE($C2,5)</f>
        <v>42521</v>
      </c>
      <c r="I2" s="4">
        <f>EDATE($C2,6)</f>
        <v>42551</v>
      </c>
      <c r="J2" s="4">
        <f>EDATE($C2,7)</f>
        <v>42582</v>
      </c>
      <c r="K2" s="4">
        <f>EDATE($C2,8)</f>
        <v>42613</v>
      </c>
      <c r="L2" s="4">
        <f>EDATE($C2,9)</f>
        <v>42643</v>
      </c>
      <c r="M2" s="4">
        <f>EDATE($C2,10)</f>
        <v>42674</v>
      </c>
      <c r="N2" s="5">
        <f>EDATE($C2,11)</f>
        <v>42704</v>
      </c>
      <c r="O2" s="68" t="s">
        <v>0</v>
      </c>
      <c r="P2" s="2"/>
      <c r="Q2" s="2"/>
      <c r="R2" s="2"/>
      <c r="S2" s="2"/>
      <c r="T2" s="2"/>
      <c r="U2" s="2"/>
      <c r="V2" s="2"/>
      <c r="W2" s="2"/>
    </row>
    <row r="3" spans="1:256">
      <c r="A3" s="69" t="s">
        <v>22</v>
      </c>
      <c r="B3" s="13"/>
      <c r="C3" s="34"/>
      <c r="D3" s="6">
        <f t="shared" ref="D3:N3" si="0">C36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7">
        <f t="shared" si="0"/>
        <v>0</v>
      </c>
      <c r="O3" s="70"/>
      <c r="P3" s="2"/>
      <c r="Q3" s="2"/>
      <c r="R3" s="2"/>
      <c r="S3" s="2"/>
      <c r="T3" s="2"/>
      <c r="U3" s="2"/>
      <c r="V3" s="2"/>
      <c r="W3" s="2"/>
    </row>
    <row r="4" spans="1:256">
      <c r="A4" s="71" t="s">
        <v>38</v>
      </c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2"/>
      <c r="P4" s="2"/>
      <c r="Q4" s="2"/>
      <c r="R4" s="2"/>
      <c r="S4" s="2"/>
      <c r="T4" s="2"/>
      <c r="U4" s="2"/>
      <c r="V4" s="2"/>
      <c r="W4" s="2"/>
    </row>
    <row r="5" spans="1:256" ht="11.4">
      <c r="A5" s="73"/>
      <c r="B5" s="32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74">
        <f>SUM(C5:N5)</f>
        <v>0</v>
      </c>
      <c r="P5" s="2"/>
      <c r="Q5" s="2"/>
      <c r="R5" s="2"/>
      <c r="S5" s="2"/>
      <c r="T5" s="2"/>
      <c r="U5" s="2"/>
      <c r="V5" s="2"/>
      <c r="W5" s="2"/>
    </row>
    <row r="6" spans="1:256" ht="11.4">
      <c r="A6" s="73"/>
      <c r="B6" s="32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74">
        <f>SUM(C6:N6)</f>
        <v>0</v>
      </c>
      <c r="P6" s="2"/>
      <c r="Q6" s="2"/>
      <c r="R6" s="2"/>
      <c r="S6" s="2"/>
      <c r="T6" s="2"/>
      <c r="U6" s="2"/>
      <c r="V6" s="2"/>
      <c r="W6" s="2"/>
    </row>
    <row r="7" spans="1:256" ht="11.4">
      <c r="A7" s="73"/>
      <c r="B7" s="3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74">
        <f>SUM(C7:N7)</f>
        <v>0</v>
      </c>
      <c r="P7" s="2"/>
      <c r="Q7" s="2"/>
      <c r="R7" s="2"/>
      <c r="S7" s="2"/>
      <c r="T7" s="2"/>
      <c r="U7" s="2"/>
      <c r="V7" s="2"/>
      <c r="W7" s="2"/>
    </row>
    <row r="8" spans="1:256">
      <c r="A8" s="71" t="s">
        <v>39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74"/>
      <c r="P8" s="2"/>
      <c r="Q8" s="2"/>
      <c r="R8" s="2"/>
      <c r="S8" s="2"/>
      <c r="T8" s="2"/>
      <c r="U8" s="2"/>
      <c r="V8" s="2"/>
      <c r="W8" s="2"/>
    </row>
    <row r="9" spans="1:256" ht="11.4">
      <c r="A9" s="73"/>
      <c r="B9" s="32" t="s">
        <v>41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74"/>
      <c r="P9" s="2"/>
      <c r="Q9" s="2"/>
      <c r="R9" s="2"/>
      <c r="S9" s="2"/>
      <c r="T9" s="2"/>
      <c r="U9" s="2"/>
      <c r="V9" s="2"/>
      <c r="W9" s="2"/>
    </row>
    <row r="10" spans="1:256" ht="11.4">
      <c r="A10" s="73"/>
      <c r="B10" s="32" t="s">
        <v>40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75">
        <f>SUM(C10:N10)</f>
        <v>0</v>
      </c>
      <c r="P10" s="2"/>
      <c r="Q10" s="2"/>
      <c r="R10" s="2"/>
      <c r="S10" s="2"/>
      <c r="T10" s="2"/>
      <c r="U10" s="2"/>
      <c r="V10" s="2"/>
      <c r="W10" s="2"/>
    </row>
    <row r="11" spans="1:256" ht="12.6" thickBot="1">
      <c r="A11" s="76" t="s">
        <v>4</v>
      </c>
      <c r="B11" s="55"/>
      <c r="C11" s="54">
        <f t="shared" ref="C11:O11" si="1">SUM(C4:C10)</f>
        <v>0</v>
      </c>
      <c r="D11" s="54">
        <f t="shared" si="1"/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54">
        <f t="shared" si="1"/>
        <v>0</v>
      </c>
      <c r="L11" s="54">
        <f t="shared" si="1"/>
        <v>0</v>
      </c>
      <c r="M11" s="54">
        <f t="shared" si="1"/>
        <v>0</v>
      </c>
      <c r="N11" s="58">
        <f t="shared" si="1"/>
        <v>0</v>
      </c>
      <c r="O11" s="77">
        <f t="shared" si="1"/>
        <v>0</v>
      </c>
      <c r="P11" s="2"/>
      <c r="Q11" s="2"/>
      <c r="R11" s="2"/>
      <c r="S11" s="2"/>
      <c r="T11" s="2"/>
      <c r="U11" s="2"/>
      <c r="V11" s="2"/>
      <c r="W11" s="2"/>
    </row>
    <row r="12" spans="1:256" s="14" customFormat="1" ht="12.6" thickBot="1">
      <c r="A12" s="78" t="s">
        <v>5</v>
      </c>
      <c r="B12" s="55"/>
      <c r="C12" s="56">
        <f t="shared" ref="C12:O12" si="2">C3+C11</f>
        <v>0</v>
      </c>
      <c r="D12" s="56">
        <f t="shared" si="2"/>
        <v>0</v>
      </c>
      <c r="E12" s="56">
        <f t="shared" si="2"/>
        <v>0</v>
      </c>
      <c r="F12" s="56">
        <f t="shared" si="2"/>
        <v>0</v>
      </c>
      <c r="G12" s="56">
        <f t="shared" si="2"/>
        <v>0</v>
      </c>
      <c r="H12" s="56">
        <f t="shared" si="2"/>
        <v>0</v>
      </c>
      <c r="I12" s="56">
        <f t="shared" si="2"/>
        <v>0</v>
      </c>
      <c r="J12" s="56">
        <f t="shared" si="2"/>
        <v>0</v>
      </c>
      <c r="K12" s="56">
        <f t="shared" si="2"/>
        <v>0</v>
      </c>
      <c r="L12" s="56">
        <f t="shared" si="2"/>
        <v>0</v>
      </c>
      <c r="M12" s="56">
        <f t="shared" si="2"/>
        <v>0</v>
      </c>
      <c r="N12" s="57">
        <f t="shared" si="2"/>
        <v>0</v>
      </c>
      <c r="O12" s="79">
        <f t="shared" si="2"/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>
      <c r="A13" s="71" t="s">
        <v>35</v>
      </c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  <c r="O13" s="72"/>
      <c r="P13" s="2"/>
      <c r="Q13" s="2"/>
      <c r="R13" s="2"/>
      <c r="S13" s="2"/>
      <c r="T13" s="2"/>
      <c r="U13" s="2"/>
      <c r="V13" s="2"/>
      <c r="W13" s="2"/>
    </row>
    <row r="14" spans="1:256" ht="11.4">
      <c r="A14" s="73"/>
      <c r="B14" s="29" t="s">
        <v>37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74">
        <f t="shared" ref="O14:O28" si="3">SUM(C14:N14)</f>
        <v>0</v>
      </c>
      <c r="P14" s="2"/>
      <c r="Q14" s="2"/>
      <c r="R14" s="2"/>
      <c r="S14" s="2"/>
      <c r="T14" s="2"/>
      <c r="U14" s="2"/>
      <c r="V14" s="2"/>
      <c r="W14" s="2"/>
    </row>
    <row r="15" spans="1:256" ht="11.4">
      <c r="A15" s="73"/>
      <c r="B15" s="29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74">
        <f t="shared" si="3"/>
        <v>0</v>
      </c>
      <c r="P15" s="2"/>
      <c r="Q15" s="2"/>
      <c r="R15" s="2"/>
      <c r="S15" s="2"/>
      <c r="T15" s="2"/>
      <c r="U15" s="2"/>
      <c r="V15" s="2"/>
      <c r="W15" s="2"/>
    </row>
    <row r="16" spans="1:256" ht="11.4">
      <c r="A16" s="73"/>
      <c r="B16" s="30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74">
        <f t="shared" si="3"/>
        <v>0</v>
      </c>
      <c r="P16" s="2"/>
      <c r="Q16" s="2"/>
      <c r="R16" s="2"/>
      <c r="S16" s="2"/>
      <c r="T16" s="2"/>
      <c r="U16" s="2"/>
      <c r="V16" s="2"/>
      <c r="W16" s="2"/>
    </row>
    <row r="17" spans="1:23" ht="11.4">
      <c r="A17" s="73"/>
      <c r="B17" s="30" t="s">
        <v>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74">
        <f t="shared" si="3"/>
        <v>0</v>
      </c>
      <c r="P17" s="2"/>
      <c r="Q17" s="2"/>
      <c r="R17" s="2"/>
      <c r="S17" s="2"/>
      <c r="T17" s="2"/>
      <c r="U17" s="2"/>
      <c r="V17" s="2"/>
      <c r="W17" s="2"/>
    </row>
    <row r="18" spans="1:23" ht="11.4">
      <c r="A18" s="73"/>
      <c r="B18" s="30" t="s">
        <v>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74">
        <f t="shared" si="3"/>
        <v>0</v>
      </c>
      <c r="P18" s="2"/>
      <c r="Q18" s="2"/>
      <c r="R18" s="2"/>
      <c r="S18" s="2"/>
      <c r="T18" s="2"/>
      <c r="U18" s="2"/>
      <c r="V18" s="2"/>
      <c r="W18" s="2"/>
    </row>
    <row r="19" spans="1:23" ht="11.4">
      <c r="A19" s="73"/>
      <c r="B19" s="31" t="s">
        <v>11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74">
        <f t="shared" si="3"/>
        <v>0</v>
      </c>
      <c r="P19" s="2"/>
      <c r="Q19" s="2"/>
      <c r="R19" s="2"/>
      <c r="S19" s="2"/>
      <c r="T19" s="2"/>
      <c r="U19" s="2"/>
      <c r="V19" s="2"/>
      <c r="W19" s="2"/>
    </row>
    <row r="20" spans="1:23" ht="11.4">
      <c r="A20" s="73"/>
      <c r="B20" s="30" t="s">
        <v>12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74">
        <f t="shared" si="3"/>
        <v>0</v>
      </c>
      <c r="P20" s="2"/>
      <c r="Q20" s="2"/>
      <c r="R20" s="2"/>
      <c r="S20" s="2"/>
      <c r="T20" s="2"/>
      <c r="U20" s="2"/>
      <c r="V20" s="2"/>
      <c r="W20" s="2"/>
    </row>
    <row r="21" spans="1:23" ht="11.4">
      <c r="A21" s="73"/>
      <c r="B21" s="30" t="s">
        <v>24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74">
        <f t="shared" si="3"/>
        <v>0</v>
      </c>
      <c r="P21" s="2"/>
      <c r="Q21" s="2"/>
      <c r="R21" s="2"/>
      <c r="S21" s="2"/>
      <c r="T21" s="2"/>
      <c r="U21" s="2"/>
      <c r="V21" s="2"/>
      <c r="W21" s="2"/>
    </row>
    <row r="22" spans="1:23" ht="11.4">
      <c r="A22" s="73"/>
      <c r="B22" s="30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74">
        <f t="shared" si="3"/>
        <v>0</v>
      </c>
      <c r="P22" s="2"/>
      <c r="Q22" s="2"/>
      <c r="R22" s="2"/>
      <c r="S22" s="2"/>
      <c r="T22" s="2"/>
      <c r="U22" s="2"/>
      <c r="V22" s="2"/>
      <c r="W22" s="2"/>
    </row>
    <row r="23" spans="1:23" ht="11.4">
      <c r="A23" s="73"/>
      <c r="B23" s="30" t="s">
        <v>14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74">
        <f t="shared" si="3"/>
        <v>0</v>
      </c>
      <c r="P23" s="2"/>
      <c r="Q23" s="2"/>
      <c r="R23" s="2"/>
      <c r="S23" s="2"/>
      <c r="T23" s="2"/>
      <c r="U23" s="2"/>
      <c r="V23" s="2"/>
      <c r="W23" s="2"/>
    </row>
    <row r="24" spans="1:23" ht="11.4">
      <c r="A24" s="73"/>
      <c r="B24" s="30" t="s">
        <v>27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4">
        <f t="shared" si="3"/>
        <v>0</v>
      </c>
      <c r="P24" s="2"/>
      <c r="Q24" s="2"/>
      <c r="R24" s="2"/>
      <c r="S24" s="2"/>
      <c r="T24" s="2"/>
      <c r="U24" s="2"/>
      <c r="V24" s="2"/>
      <c r="W24" s="2"/>
    </row>
    <row r="25" spans="1:23" ht="11.4">
      <c r="A25" s="73"/>
      <c r="B25" s="30" t="s">
        <v>15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4">
        <f t="shared" si="3"/>
        <v>0</v>
      </c>
      <c r="P25" s="2"/>
      <c r="Q25" s="2"/>
      <c r="R25" s="2"/>
      <c r="S25" s="2"/>
      <c r="T25" s="2"/>
      <c r="U25" s="2"/>
      <c r="V25" s="2"/>
      <c r="W25" s="2"/>
    </row>
    <row r="26" spans="1:23" ht="11.4">
      <c r="A26" s="73"/>
      <c r="B26" s="30" t="s">
        <v>16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74">
        <f t="shared" si="3"/>
        <v>0</v>
      </c>
      <c r="P26" s="2"/>
      <c r="Q26" s="2"/>
      <c r="R26" s="2"/>
      <c r="S26" s="2"/>
      <c r="T26" s="2"/>
      <c r="U26" s="2"/>
      <c r="V26" s="2"/>
      <c r="W26" s="2"/>
    </row>
    <row r="27" spans="1:23" ht="11.4">
      <c r="A27" s="73"/>
      <c r="B27" s="32" t="s">
        <v>25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4">
        <f t="shared" si="3"/>
        <v>0</v>
      </c>
      <c r="P27" s="2"/>
      <c r="Q27" s="2"/>
      <c r="R27" s="2"/>
      <c r="S27" s="2"/>
      <c r="T27" s="2"/>
      <c r="U27" s="2"/>
      <c r="V27" s="2"/>
      <c r="W27" s="2"/>
    </row>
    <row r="28" spans="1:23" ht="11.4">
      <c r="A28" s="73"/>
      <c r="B28" s="46" t="s">
        <v>26</v>
      </c>
      <c r="C28" s="22">
        <f>C42+C46+C50</f>
        <v>0</v>
      </c>
      <c r="D28" s="10">
        <f t="shared" ref="D28:N28" si="4">D42+D46+D50</f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22">
        <f t="shared" si="4"/>
        <v>0</v>
      </c>
      <c r="O28" s="80">
        <f t="shared" si="3"/>
        <v>0</v>
      </c>
      <c r="P28" s="2"/>
      <c r="Q28" s="2"/>
      <c r="R28" s="2"/>
      <c r="S28" s="2"/>
      <c r="T28" s="2"/>
      <c r="U28" s="2"/>
      <c r="V28" s="2"/>
      <c r="W28" s="2"/>
    </row>
    <row r="29" spans="1:23">
      <c r="A29" s="71" t="s">
        <v>36</v>
      </c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1"/>
      <c r="P29" s="2"/>
      <c r="Q29" s="2"/>
      <c r="R29" s="2"/>
      <c r="S29" s="2"/>
      <c r="T29" s="2"/>
      <c r="U29" s="2"/>
      <c r="V29" s="2"/>
      <c r="W29" s="2"/>
    </row>
    <row r="30" spans="1:23" ht="11.4">
      <c r="A30" s="73"/>
      <c r="B30" s="15" t="s">
        <v>44</v>
      </c>
      <c r="C30" s="11">
        <f t="shared" ref="C30:N30" si="5">C43+C47+C51</f>
        <v>0</v>
      </c>
      <c r="D30" s="11">
        <f t="shared" si="5"/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80">
        <f>SUM(C30:N30)</f>
        <v>0</v>
      </c>
      <c r="P30" s="2"/>
      <c r="Q30" s="2"/>
      <c r="R30" s="2"/>
      <c r="S30" s="2"/>
      <c r="T30" s="2"/>
      <c r="U30" s="2"/>
      <c r="V30" s="2"/>
      <c r="W30" s="2"/>
    </row>
    <row r="31" spans="1:23" ht="11.4">
      <c r="A31" s="73"/>
      <c r="B31" s="30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74">
        <f>SUM(C31:N31)</f>
        <v>0</v>
      </c>
      <c r="P31" s="2"/>
      <c r="Q31" s="2"/>
      <c r="R31" s="2"/>
      <c r="S31" s="2"/>
      <c r="T31" s="2"/>
      <c r="U31" s="2"/>
      <c r="V31" s="2"/>
      <c r="W31" s="2"/>
    </row>
    <row r="32" spans="1:23" ht="11.4">
      <c r="A32" s="73"/>
      <c r="B32" s="30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74">
        <f>SUM(C32:N32)</f>
        <v>0</v>
      </c>
      <c r="P32" s="2"/>
      <c r="Q32" s="2"/>
      <c r="R32" s="2"/>
      <c r="S32" s="2"/>
      <c r="T32" s="2"/>
      <c r="U32" s="2"/>
      <c r="V32" s="2"/>
      <c r="W32" s="2"/>
    </row>
    <row r="33" spans="1:23" ht="11.4">
      <c r="A33" s="73"/>
      <c r="B33" s="30" t="s">
        <v>45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74">
        <f>SUM(C33:N33)</f>
        <v>0</v>
      </c>
      <c r="P33" s="2"/>
      <c r="Q33" s="2"/>
      <c r="R33" s="2"/>
      <c r="S33" s="2"/>
      <c r="T33" s="2"/>
      <c r="U33" s="2"/>
      <c r="V33" s="2"/>
      <c r="W33" s="2"/>
    </row>
    <row r="34" spans="1:23" ht="11.4">
      <c r="A34" s="73"/>
      <c r="B34" s="4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75">
        <f>SUM(C34:N34)</f>
        <v>0</v>
      </c>
      <c r="P34" s="2"/>
      <c r="Q34" s="2"/>
      <c r="R34" s="2"/>
      <c r="S34" s="2"/>
      <c r="T34" s="2"/>
      <c r="U34" s="2"/>
      <c r="V34" s="2"/>
      <c r="W34" s="2"/>
    </row>
    <row r="35" spans="1:23" ht="12.6" thickBot="1">
      <c r="A35" s="82" t="s">
        <v>6</v>
      </c>
      <c r="B35" s="55"/>
      <c r="C35" s="59">
        <f t="shared" ref="C35:O35" si="6">SUM(C14:C34)</f>
        <v>0</v>
      </c>
      <c r="D35" s="59">
        <f t="shared" si="6"/>
        <v>0</v>
      </c>
      <c r="E35" s="59">
        <f t="shared" si="6"/>
        <v>0</v>
      </c>
      <c r="F35" s="59">
        <f t="shared" si="6"/>
        <v>0</v>
      </c>
      <c r="G35" s="59">
        <f t="shared" si="6"/>
        <v>0</v>
      </c>
      <c r="H35" s="59">
        <f t="shared" si="6"/>
        <v>0</v>
      </c>
      <c r="I35" s="59">
        <f t="shared" si="6"/>
        <v>0</v>
      </c>
      <c r="J35" s="59">
        <f t="shared" si="6"/>
        <v>0</v>
      </c>
      <c r="K35" s="59">
        <f t="shared" si="6"/>
        <v>0</v>
      </c>
      <c r="L35" s="59">
        <f t="shared" si="6"/>
        <v>0</v>
      </c>
      <c r="M35" s="59">
        <f t="shared" si="6"/>
        <v>0</v>
      </c>
      <c r="N35" s="59">
        <f t="shared" si="6"/>
        <v>0</v>
      </c>
      <c r="O35" s="83">
        <f t="shared" si="6"/>
        <v>0</v>
      </c>
      <c r="P35" s="2"/>
      <c r="Q35" s="2"/>
      <c r="R35" s="2"/>
      <c r="S35" s="2"/>
      <c r="T35" s="2"/>
      <c r="U35" s="2"/>
      <c r="V35" s="2"/>
      <c r="W35" s="2"/>
    </row>
    <row r="36" spans="1:23" ht="12.6" thickBot="1">
      <c r="A36" s="84" t="s">
        <v>23</v>
      </c>
      <c r="B36" s="60"/>
      <c r="C36" s="61">
        <f t="shared" ref="C36:O36" si="7">C12-C35</f>
        <v>0</v>
      </c>
      <c r="D36" s="61">
        <f t="shared" si="7"/>
        <v>0</v>
      </c>
      <c r="E36" s="61">
        <f t="shared" si="7"/>
        <v>0</v>
      </c>
      <c r="F36" s="61">
        <f t="shared" si="7"/>
        <v>0</v>
      </c>
      <c r="G36" s="61">
        <f t="shared" si="7"/>
        <v>0</v>
      </c>
      <c r="H36" s="61">
        <f t="shared" si="7"/>
        <v>0</v>
      </c>
      <c r="I36" s="61">
        <f t="shared" si="7"/>
        <v>0</v>
      </c>
      <c r="J36" s="61">
        <f t="shared" si="7"/>
        <v>0</v>
      </c>
      <c r="K36" s="61">
        <f t="shared" si="7"/>
        <v>0</v>
      </c>
      <c r="L36" s="61">
        <f t="shared" si="7"/>
        <v>0</v>
      </c>
      <c r="M36" s="61">
        <f t="shared" si="7"/>
        <v>0</v>
      </c>
      <c r="N36" s="62">
        <f t="shared" si="7"/>
        <v>0</v>
      </c>
      <c r="O36" s="85">
        <f t="shared" si="7"/>
        <v>0</v>
      </c>
      <c r="P36" s="2"/>
      <c r="Q36" s="2"/>
      <c r="R36" s="2"/>
      <c r="S36" s="2"/>
      <c r="T36" s="2"/>
      <c r="U36" s="2"/>
      <c r="V36" s="2"/>
      <c r="W36" s="2"/>
    </row>
    <row r="37" spans="1:23" ht="11.4">
      <c r="A37" s="73"/>
      <c r="B37" s="30" t="s">
        <v>43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74"/>
      <c r="P37" s="2"/>
      <c r="Q37" s="2"/>
      <c r="R37" s="2"/>
      <c r="S37" s="2"/>
      <c r="T37" s="2"/>
      <c r="U37" s="2"/>
      <c r="V37" s="2"/>
      <c r="W37" s="2"/>
    </row>
    <row r="38" spans="1:23" ht="12.6" thickBot="1">
      <c r="A38" s="82" t="s">
        <v>42</v>
      </c>
      <c r="B38" s="55"/>
      <c r="C38" s="86">
        <f>SUM(C5:C7)-SUM(C14:C28)-C37</f>
        <v>0</v>
      </c>
      <c r="D38" s="86">
        <f t="shared" ref="D38:O38" si="8">SUM(D5:D7)-SUM(D14:D28)-D37</f>
        <v>0</v>
      </c>
      <c r="E38" s="86">
        <f t="shared" si="8"/>
        <v>0</v>
      </c>
      <c r="F38" s="86">
        <f t="shared" si="8"/>
        <v>0</v>
      </c>
      <c r="G38" s="86">
        <f t="shared" si="8"/>
        <v>0</v>
      </c>
      <c r="H38" s="86">
        <f t="shared" si="8"/>
        <v>0</v>
      </c>
      <c r="I38" s="86">
        <f t="shared" si="8"/>
        <v>0</v>
      </c>
      <c r="J38" s="86">
        <f t="shared" si="8"/>
        <v>0</v>
      </c>
      <c r="K38" s="86">
        <f t="shared" si="8"/>
        <v>0</v>
      </c>
      <c r="L38" s="86">
        <f t="shared" si="8"/>
        <v>0</v>
      </c>
      <c r="M38" s="86">
        <f t="shared" si="8"/>
        <v>0</v>
      </c>
      <c r="N38" s="86">
        <f t="shared" si="8"/>
        <v>0</v>
      </c>
      <c r="O38" s="87">
        <f t="shared" si="8"/>
        <v>0</v>
      </c>
      <c r="P38" s="2"/>
      <c r="Q38" s="2"/>
      <c r="R38" s="2"/>
      <c r="S38" s="2"/>
      <c r="T38" s="2"/>
      <c r="U38" s="2"/>
      <c r="V38" s="2"/>
      <c r="W38" s="2"/>
    </row>
    <row r="39" spans="1:23" ht="12.6" thickBot="1">
      <c r="A39" s="17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</row>
    <row r="40" spans="1:23" thickBot="1">
      <c r="B40" s="18" t="s">
        <v>1</v>
      </c>
      <c r="C40" s="19">
        <f>C44+C48+C52</f>
        <v>0</v>
      </c>
      <c r="D40" s="19">
        <f t="shared" ref="D40:N40" si="9">D44+D48+D52</f>
        <v>0</v>
      </c>
      <c r="E40" s="19">
        <f t="shared" si="9"/>
        <v>0</v>
      </c>
      <c r="F40" s="19">
        <f t="shared" si="9"/>
        <v>0</v>
      </c>
      <c r="G40" s="19">
        <f t="shared" si="9"/>
        <v>0</v>
      </c>
      <c r="H40" s="19">
        <f t="shared" si="9"/>
        <v>0</v>
      </c>
      <c r="I40" s="19">
        <f t="shared" si="9"/>
        <v>0</v>
      </c>
      <c r="J40" s="19">
        <f t="shared" si="9"/>
        <v>0</v>
      </c>
      <c r="K40" s="19">
        <f t="shared" si="9"/>
        <v>0</v>
      </c>
      <c r="L40" s="19">
        <f t="shared" si="9"/>
        <v>0</v>
      </c>
      <c r="M40" s="19">
        <f t="shared" si="9"/>
        <v>0</v>
      </c>
      <c r="N40" s="20">
        <f t="shared" si="9"/>
        <v>0</v>
      </c>
      <c r="O40" s="21"/>
      <c r="P40" s="2"/>
      <c r="Q40" s="2"/>
      <c r="R40" s="2"/>
      <c r="S40" s="2"/>
      <c r="T40" s="2"/>
      <c r="U40" s="2"/>
      <c r="V40" s="2"/>
      <c r="W40" s="2"/>
    </row>
    <row r="41" spans="1:23" ht="12.6" thickBot="1">
      <c r="B41" s="47" t="s">
        <v>32</v>
      </c>
      <c r="C41" s="42"/>
      <c r="D41" s="41" t="s">
        <v>17</v>
      </c>
      <c r="E41" s="43">
        <v>0.06</v>
      </c>
      <c r="F41" s="41" t="s">
        <v>18</v>
      </c>
      <c r="G41" s="44">
        <v>10</v>
      </c>
      <c r="H41" s="41" t="s">
        <v>19</v>
      </c>
      <c r="I41" s="23">
        <f>PMT(E41/12,G41*12,-C41)</f>
        <v>0</v>
      </c>
      <c r="J41" s="10"/>
      <c r="K41" s="10"/>
      <c r="L41" s="10"/>
      <c r="M41" s="10"/>
      <c r="N41" s="49"/>
      <c r="O41" s="35"/>
      <c r="P41" s="2"/>
      <c r="Q41" s="2"/>
      <c r="R41" s="2"/>
      <c r="S41" s="2"/>
      <c r="T41" s="2"/>
      <c r="U41" s="2"/>
      <c r="V41" s="2"/>
      <c r="W41" s="2"/>
    </row>
    <row r="42" spans="1:23" s="14" customFormat="1" ht="11.4">
      <c r="A42" s="13"/>
      <c r="B42" s="50" t="s">
        <v>21</v>
      </c>
      <c r="C42" s="10">
        <f>C41*$E$41/12</f>
        <v>0</v>
      </c>
      <c r="D42" s="10">
        <f t="shared" ref="D42:N42" si="10">C44*$E$41/12</f>
        <v>0</v>
      </c>
      <c r="E42" s="10">
        <f t="shared" si="10"/>
        <v>0</v>
      </c>
      <c r="F42" s="10">
        <f t="shared" si="10"/>
        <v>0</v>
      </c>
      <c r="G42" s="10">
        <f t="shared" si="10"/>
        <v>0</v>
      </c>
      <c r="H42" s="10">
        <f t="shared" si="10"/>
        <v>0</v>
      </c>
      <c r="I42" s="10">
        <f t="shared" si="10"/>
        <v>0</v>
      </c>
      <c r="J42" s="22">
        <f t="shared" si="10"/>
        <v>0</v>
      </c>
      <c r="K42" s="22">
        <f t="shared" si="10"/>
        <v>0</v>
      </c>
      <c r="L42" s="22">
        <f t="shared" si="10"/>
        <v>0</v>
      </c>
      <c r="M42" s="22">
        <f t="shared" si="10"/>
        <v>0</v>
      </c>
      <c r="N42" s="51">
        <f t="shared" si="10"/>
        <v>0</v>
      </c>
      <c r="O42" s="2"/>
      <c r="P42" s="2"/>
      <c r="Q42" s="2"/>
      <c r="R42" s="2"/>
      <c r="S42" s="2"/>
      <c r="T42" s="2"/>
      <c r="U42" s="2"/>
      <c r="V42" s="2"/>
      <c r="W42" s="2"/>
    </row>
    <row r="43" spans="1:23" ht="11.4">
      <c r="B43" s="50" t="s">
        <v>20</v>
      </c>
      <c r="C43" s="10">
        <f t="shared" ref="C43:N43" si="11">$I$41-C42</f>
        <v>0</v>
      </c>
      <c r="D43" s="10">
        <f t="shared" si="11"/>
        <v>0</v>
      </c>
      <c r="E43" s="10">
        <f t="shared" si="11"/>
        <v>0</v>
      </c>
      <c r="F43" s="10">
        <f t="shared" si="11"/>
        <v>0</v>
      </c>
      <c r="G43" s="10">
        <f t="shared" si="11"/>
        <v>0</v>
      </c>
      <c r="H43" s="10">
        <f t="shared" si="11"/>
        <v>0</v>
      </c>
      <c r="I43" s="10">
        <f t="shared" si="11"/>
        <v>0</v>
      </c>
      <c r="J43" s="10">
        <f t="shared" si="11"/>
        <v>0</v>
      </c>
      <c r="K43" s="10">
        <f t="shared" si="11"/>
        <v>0</v>
      </c>
      <c r="L43" s="10">
        <f t="shared" si="11"/>
        <v>0</v>
      </c>
      <c r="M43" s="10">
        <f t="shared" si="11"/>
        <v>0</v>
      </c>
      <c r="N43" s="49">
        <f t="shared" si="11"/>
        <v>0</v>
      </c>
      <c r="O43" s="2"/>
      <c r="P43" s="2"/>
      <c r="Q43" s="2"/>
      <c r="R43" s="2"/>
      <c r="S43" s="2"/>
      <c r="T43" s="2"/>
      <c r="U43" s="2"/>
      <c r="V43" s="2"/>
      <c r="W43" s="2"/>
    </row>
    <row r="44" spans="1:23" thickBot="1">
      <c r="B44" s="50" t="s">
        <v>28</v>
      </c>
      <c r="C44" s="10">
        <f>C41-C43</f>
        <v>0</v>
      </c>
      <c r="D44" s="10">
        <f t="shared" ref="D44:N44" si="12">C44-D43</f>
        <v>0</v>
      </c>
      <c r="E44" s="10">
        <f t="shared" si="12"/>
        <v>0</v>
      </c>
      <c r="F44" s="10">
        <f t="shared" si="12"/>
        <v>0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6">
        <f t="shared" si="12"/>
        <v>0</v>
      </c>
      <c r="K44" s="16">
        <f t="shared" si="12"/>
        <v>0</v>
      </c>
      <c r="L44" s="16">
        <f t="shared" si="12"/>
        <v>0</v>
      </c>
      <c r="M44" s="16">
        <f t="shared" si="12"/>
        <v>0</v>
      </c>
      <c r="N44" s="52">
        <f t="shared" si="12"/>
        <v>0</v>
      </c>
      <c r="O44" s="2"/>
      <c r="P44" s="2"/>
      <c r="Q44" s="2"/>
      <c r="R44" s="2"/>
      <c r="S44" s="2"/>
      <c r="T44" s="2"/>
      <c r="U44" s="2"/>
      <c r="V44" s="2"/>
      <c r="W44" s="2"/>
    </row>
    <row r="45" spans="1:23" ht="12.6" thickBot="1">
      <c r="B45" s="48" t="s">
        <v>33</v>
      </c>
      <c r="C45" s="37"/>
      <c r="D45" s="36" t="s">
        <v>17</v>
      </c>
      <c r="E45" s="38">
        <v>0.06</v>
      </c>
      <c r="F45" s="36" t="s">
        <v>18</v>
      </c>
      <c r="G45" s="39">
        <v>10</v>
      </c>
      <c r="H45" s="36" t="s">
        <v>19</v>
      </c>
      <c r="I45" s="40">
        <f>PMT(E45/12,G45*12,-C45)</f>
        <v>0</v>
      </c>
      <c r="J45" s="22"/>
      <c r="K45" s="22"/>
      <c r="L45" s="22"/>
      <c r="M45" s="22"/>
      <c r="N45" s="51"/>
      <c r="O45" s="35"/>
      <c r="P45" s="2"/>
      <c r="Q45" s="2"/>
      <c r="R45" s="2"/>
      <c r="S45" s="2"/>
      <c r="T45" s="2"/>
      <c r="U45" s="2"/>
      <c r="V45" s="2"/>
      <c r="W45" s="2"/>
    </row>
    <row r="46" spans="1:23" ht="11.4">
      <c r="B46" s="50" t="s">
        <v>21</v>
      </c>
      <c r="C46" s="10">
        <f>C45*$E$45/12</f>
        <v>0</v>
      </c>
      <c r="D46" s="10">
        <f>C48*$E$45/12</f>
        <v>0</v>
      </c>
      <c r="E46" s="10">
        <f t="shared" ref="E46:N46" si="13">D48*$E$45/12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0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51">
        <f t="shared" si="13"/>
        <v>0</v>
      </c>
      <c r="O46" s="2"/>
      <c r="P46" s="2"/>
      <c r="Q46" s="2"/>
      <c r="R46" s="2"/>
      <c r="S46" s="2"/>
      <c r="T46" s="2"/>
      <c r="U46" s="2"/>
      <c r="V46" s="2"/>
      <c r="W46" s="2"/>
    </row>
    <row r="47" spans="1:23" ht="11.4">
      <c r="B47" s="50" t="s">
        <v>20</v>
      </c>
      <c r="C47" s="10">
        <f>$I$45-C46</f>
        <v>0</v>
      </c>
      <c r="D47" s="10">
        <f>$I$45-D46</f>
        <v>0</v>
      </c>
      <c r="E47" s="10">
        <f t="shared" ref="E47:N47" si="14">$I$45-E46</f>
        <v>0</v>
      </c>
      <c r="F47" s="10">
        <f t="shared" si="14"/>
        <v>0</v>
      </c>
      <c r="G47" s="10">
        <f t="shared" si="14"/>
        <v>0</v>
      </c>
      <c r="H47" s="10">
        <f t="shared" si="14"/>
        <v>0</v>
      </c>
      <c r="I47" s="10">
        <f t="shared" si="14"/>
        <v>0</v>
      </c>
      <c r="J47" s="10">
        <f t="shared" si="14"/>
        <v>0</v>
      </c>
      <c r="K47" s="10">
        <f t="shared" si="14"/>
        <v>0</v>
      </c>
      <c r="L47" s="10">
        <f t="shared" si="14"/>
        <v>0</v>
      </c>
      <c r="M47" s="10">
        <f t="shared" si="14"/>
        <v>0</v>
      </c>
      <c r="N47" s="49">
        <f t="shared" si="14"/>
        <v>0</v>
      </c>
      <c r="O47" s="2"/>
      <c r="P47" s="2"/>
      <c r="Q47" s="2"/>
      <c r="R47" s="2"/>
      <c r="S47" s="2"/>
      <c r="T47" s="2"/>
      <c r="U47" s="2"/>
      <c r="V47" s="2"/>
      <c r="W47" s="2"/>
    </row>
    <row r="48" spans="1:23" s="14" customFormat="1" thickBot="1">
      <c r="A48" s="13"/>
      <c r="B48" s="50" t="s">
        <v>28</v>
      </c>
      <c r="C48" s="10">
        <f>C45-C47</f>
        <v>0</v>
      </c>
      <c r="D48" s="10">
        <f t="shared" ref="D48:N48" si="15">C48-D47</f>
        <v>0</v>
      </c>
      <c r="E48" s="10">
        <f t="shared" si="15"/>
        <v>0</v>
      </c>
      <c r="F48" s="10">
        <f t="shared" si="15"/>
        <v>0</v>
      </c>
      <c r="G48" s="10">
        <f t="shared" si="15"/>
        <v>0</v>
      </c>
      <c r="H48" s="10">
        <f t="shared" si="15"/>
        <v>0</v>
      </c>
      <c r="I48" s="10">
        <f t="shared" si="15"/>
        <v>0</v>
      </c>
      <c r="J48" s="16">
        <f t="shared" si="15"/>
        <v>0</v>
      </c>
      <c r="K48" s="16">
        <f t="shared" si="15"/>
        <v>0</v>
      </c>
      <c r="L48" s="16">
        <f t="shared" si="15"/>
        <v>0</v>
      </c>
      <c r="M48" s="16">
        <f t="shared" si="15"/>
        <v>0</v>
      </c>
      <c r="N48" s="52">
        <f t="shared" si="15"/>
        <v>0</v>
      </c>
      <c r="O48" s="2"/>
      <c r="P48" s="2"/>
      <c r="Q48" s="2"/>
      <c r="R48" s="2"/>
      <c r="S48" s="2"/>
      <c r="T48" s="2"/>
      <c r="U48" s="2"/>
      <c r="V48" s="2"/>
      <c r="W48" s="2"/>
    </row>
    <row r="49" spans="1:23" ht="12.6" thickBot="1">
      <c r="B49" s="48" t="s">
        <v>34</v>
      </c>
      <c r="C49" s="37"/>
      <c r="D49" s="36" t="s">
        <v>17</v>
      </c>
      <c r="E49" s="38">
        <v>0.06</v>
      </c>
      <c r="F49" s="36" t="s">
        <v>18</v>
      </c>
      <c r="G49" s="39">
        <v>10</v>
      </c>
      <c r="H49" s="36" t="s">
        <v>19</v>
      </c>
      <c r="I49" s="40">
        <f>PMT(E49/12,G49*12,-C49)</f>
        <v>0</v>
      </c>
      <c r="J49" s="22"/>
      <c r="K49" s="22"/>
      <c r="L49" s="22"/>
      <c r="M49" s="22"/>
      <c r="N49" s="51"/>
      <c r="O49" s="35"/>
      <c r="P49" s="2"/>
      <c r="Q49" s="2"/>
      <c r="R49" s="2"/>
      <c r="S49" s="2"/>
      <c r="T49" s="2"/>
      <c r="U49" s="2"/>
      <c r="V49" s="2"/>
      <c r="W49" s="2"/>
    </row>
    <row r="50" spans="1:23" ht="11.4">
      <c r="B50" s="50" t="s">
        <v>21</v>
      </c>
      <c r="C50" s="10">
        <f>C49*$E$49/12</f>
        <v>0</v>
      </c>
      <c r="D50" s="10">
        <f>C52*$E$49/12</f>
        <v>0</v>
      </c>
      <c r="E50" s="10">
        <f t="shared" ref="E50:N50" si="16">D52*$E$49/12</f>
        <v>0</v>
      </c>
      <c r="F50" s="10">
        <f t="shared" si="16"/>
        <v>0</v>
      </c>
      <c r="G50" s="10">
        <f t="shared" si="16"/>
        <v>0</v>
      </c>
      <c r="H50" s="10">
        <f t="shared" si="16"/>
        <v>0</v>
      </c>
      <c r="I50" s="10">
        <f t="shared" si="16"/>
        <v>0</v>
      </c>
      <c r="J50" s="22">
        <f t="shared" si="16"/>
        <v>0</v>
      </c>
      <c r="K50" s="22">
        <f t="shared" si="16"/>
        <v>0</v>
      </c>
      <c r="L50" s="22">
        <f t="shared" si="16"/>
        <v>0</v>
      </c>
      <c r="M50" s="22">
        <f t="shared" si="16"/>
        <v>0</v>
      </c>
      <c r="N50" s="51">
        <f t="shared" si="16"/>
        <v>0</v>
      </c>
      <c r="O50" s="2"/>
      <c r="P50" s="2"/>
      <c r="Q50" s="2"/>
      <c r="R50" s="2"/>
      <c r="S50" s="2"/>
      <c r="T50" s="2"/>
      <c r="U50" s="2"/>
      <c r="V50" s="2"/>
      <c r="W50" s="2"/>
    </row>
    <row r="51" spans="1:23" ht="11.4">
      <c r="B51" s="50" t="s">
        <v>20</v>
      </c>
      <c r="C51" s="10">
        <f>$I$49-C50</f>
        <v>0</v>
      </c>
      <c r="D51" s="10">
        <f>$I$49-D50</f>
        <v>0</v>
      </c>
      <c r="E51" s="10">
        <f t="shared" ref="E51:N51" si="17">$I$49-E50</f>
        <v>0</v>
      </c>
      <c r="F51" s="10">
        <f t="shared" si="17"/>
        <v>0</v>
      </c>
      <c r="G51" s="10">
        <f t="shared" si="17"/>
        <v>0</v>
      </c>
      <c r="H51" s="10">
        <f t="shared" si="17"/>
        <v>0</v>
      </c>
      <c r="I51" s="10">
        <f t="shared" si="17"/>
        <v>0</v>
      </c>
      <c r="J51" s="10">
        <f t="shared" si="17"/>
        <v>0</v>
      </c>
      <c r="K51" s="10">
        <f t="shared" si="17"/>
        <v>0</v>
      </c>
      <c r="L51" s="10">
        <f t="shared" si="17"/>
        <v>0</v>
      </c>
      <c r="M51" s="10">
        <f t="shared" si="17"/>
        <v>0</v>
      </c>
      <c r="N51" s="49">
        <f t="shared" si="17"/>
        <v>0</v>
      </c>
      <c r="O51" s="2"/>
      <c r="P51" s="2"/>
      <c r="Q51" s="2"/>
      <c r="R51" s="2"/>
      <c r="S51" s="2"/>
      <c r="T51" s="2"/>
      <c r="U51" s="2"/>
      <c r="V51" s="2"/>
      <c r="W51" s="2"/>
    </row>
    <row r="52" spans="1:23" s="14" customFormat="1" thickBot="1">
      <c r="A52" s="13"/>
      <c r="B52" s="53" t="s">
        <v>28</v>
      </c>
      <c r="C52" s="54">
        <f>C49-C51</f>
        <v>0</v>
      </c>
      <c r="D52" s="54">
        <f t="shared" ref="D52:N52" si="18">C52-D51</f>
        <v>0</v>
      </c>
      <c r="E52" s="54">
        <f t="shared" si="18"/>
        <v>0</v>
      </c>
      <c r="F52" s="54">
        <f t="shared" si="18"/>
        <v>0</v>
      </c>
      <c r="G52" s="54">
        <f t="shared" si="18"/>
        <v>0</v>
      </c>
      <c r="H52" s="54">
        <f t="shared" si="18"/>
        <v>0</v>
      </c>
      <c r="I52" s="54">
        <f t="shared" si="18"/>
        <v>0</v>
      </c>
      <c r="J52" s="54">
        <f t="shared" si="18"/>
        <v>0</v>
      </c>
      <c r="K52" s="54">
        <f t="shared" si="18"/>
        <v>0</v>
      </c>
      <c r="L52" s="54">
        <f t="shared" si="18"/>
        <v>0</v>
      </c>
      <c r="M52" s="54">
        <f t="shared" si="18"/>
        <v>0</v>
      </c>
      <c r="N52" s="23">
        <f t="shared" si="18"/>
        <v>0</v>
      </c>
      <c r="O52" s="2"/>
      <c r="P52" s="2"/>
      <c r="Q52" s="2"/>
      <c r="R52" s="2"/>
      <c r="S52" s="2"/>
      <c r="T52" s="2"/>
      <c r="U52" s="2"/>
      <c r="V52" s="2"/>
      <c r="W52" s="2"/>
    </row>
  </sheetData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  <ignoredErrors>
    <ignoredError sqref="D3:N3 C30:N30 C35:O36 C38:O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02AC-4DE1-49C7-B8DE-4725EC9D696C}">
  <sheetPr>
    <pageSetUpPr fitToPage="1"/>
  </sheetPr>
  <dimension ref="A1:IV52"/>
  <sheetViews>
    <sheetView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ColWidth="10.875" defaultRowHeight="12"/>
  <cols>
    <col min="1" max="1" width="3.125" style="8" customWidth="1"/>
    <col min="2" max="2" width="24" style="8" customWidth="1"/>
    <col min="3" max="14" width="10.625" style="13" customWidth="1"/>
    <col min="15" max="15" width="10.625" style="24" customWidth="1"/>
    <col min="16" max="16384" width="10.875" style="8"/>
  </cols>
  <sheetData>
    <row r="1" spans="1:256" s="3" customFormat="1">
      <c r="A1" s="65"/>
      <c r="B1" s="88" t="s">
        <v>31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  <c r="P1" s="2"/>
      <c r="Q1" s="2"/>
      <c r="R1" s="2"/>
      <c r="S1" s="2"/>
      <c r="T1" s="2"/>
      <c r="U1" s="2"/>
      <c r="V1" s="2"/>
      <c r="W1" s="2"/>
    </row>
    <row r="2" spans="1:256" s="3" customFormat="1">
      <c r="A2" s="66"/>
      <c r="B2" s="67"/>
      <c r="C2" s="33">
        <f>'Cash Flow Projection - Year 1'!C2</f>
        <v>42369</v>
      </c>
      <c r="D2" s="4">
        <f>EDATE($C2,1)</f>
        <v>42400</v>
      </c>
      <c r="E2" s="4">
        <f>EDATE($C2,2)</f>
        <v>42429</v>
      </c>
      <c r="F2" s="4">
        <f>EDATE($C2,3)</f>
        <v>42460</v>
      </c>
      <c r="G2" s="4">
        <f>EDATE($C2,4)</f>
        <v>42490</v>
      </c>
      <c r="H2" s="4">
        <f>EDATE($C2,5)</f>
        <v>42521</v>
      </c>
      <c r="I2" s="4">
        <f>EDATE($C2,6)</f>
        <v>42551</v>
      </c>
      <c r="J2" s="4">
        <f>EDATE($C2,7)</f>
        <v>42582</v>
      </c>
      <c r="K2" s="4">
        <f>EDATE($C2,8)</f>
        <v>42613</v>
      </c>
      <c r="L2" s="4">
        <f>EDATE($C2,9)</f>
        <v>42643</v>
      </c>
      <c r="M2" s="4">
        <f>EDATE($C2,10)</f>
        <v>42674</v>
      </c>
      <c r="N2" s="5">
        <f>EDATE($C2,11)</f>
        <v>42704</v>
      </c>
      <c r="O2" s="68" t="s">
        <v>0</v>
      </c>
      <c r="P2" s="2"/>
      <c r="Q2" s="2"/>
      <c r="R2" s="2"/>
      <c r="S2" s="2"/>
      <c r="T2" s="2"/>
      <c r="U2" s="2"/>
      <c r="V2" s="2"/>
      <c r="W2" s="2"/>
    </row>
    <row r="3" spans="1:256">
      <c r="A3" s="69" t="s">
        <v>22</v>
      </c>
      <c r="B3" s="13"/>
      <c r="C3" s="34"/>
      <c r="D3" s="6">
        <f t="shared" ref="D3:N3" si="0">C36</f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7">
        <f t="shared" si="0"/>
        <v>0</v>
      </c>
      <c r="O3" s="70"/>
      <c r="P3" s="2"/>
      <c r="Q3" s="2"/>
      <c r="R3" s="2"/>
      <c r="S3" s="2"/>
      <c r="T3" s="2"/>
      <c r="U3" s="2"/>
      <c r="V3" s="2"/>
      <c r="W3" s="2"/>
    </row>
    <row r="4" spans="1:256">
      <c r="A4" s="71" t="s">
        <v>38</v>
      </c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2"/>
      <c r="P4" s="2"/>
      <c r="Q4" s="2"/>
      <c r="R4" s="2"/>
      <c r="S4" s="2"/>
      <c r="T4" s="2"/>
      <c r="U4" s="2"/>
      <c r="V4" s="2"/>
      <c r="W4" s="2"/>
    </row>
    <row r="5" spans="1:256" ht="11.4">
      <c r="A5" s="73"/>
      <c r="B5" s="32" t="s">
        <v>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74">
        <f>SUM(C5:N5)</f>
        <v>0</v>
      </c>
      <c r="P5" s="2"/>
      <c r="Q5" s="2"/>
      <c r="R5" s="2"/>
      <c r="S5" s="2"/>
      <c r="T5" s="2"/>
      <c r="U5" s="2"/>
      <c r="V5" s="2"/>
      <c r="W5" s="2"/>
    </row>
    <row r="6" spans="1:256" ht="11.4">
      <c r="A6" s="73"/>
      <c r="B6" s="32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74">
        <f>SUM(C6:N6)</f>
        <v>0</v>
      </c>
      <c r="P6" s="2"/>
      <c r="Q6" s="2"/>
      <c r="R6" s="2"/>
      <c r="S6" s="2"/>
      <c r="T6" s="2"/>
      <c r="U6" s="2"/>
      <c r="V6" s="2"/>
      <c r="W6" s="2"/>
    </row>
    <row r="7" spans="1:256" ht="11.4">
      <c r="A7" s="73"/>
      <c r="B7" s="3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74">
        <f>SUM(C7:N7)</f>
        <v>0</v>
      </c>
      <c r="P7" s="2"/>
      <c r="Q7" s="2"/>
      <c r="R7" s="2"/>
      <c r="S7" s="2"/>
      <c r="T7" s="2"/>
      <c r="U7" s="2"/>
      <c r="V7" s="2"/>
      <c r="W7" s="2"/>
    </row>
    <row r="8" spans="1:256">
      <c r="A8" s="71" t="s">
        <v>39</v>
      </c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74"/>
      <c r="P8" s="2"/>
      <c r="Q8" s="2"/>
      <c r="R8" s="2"/>
      <c r="S8" s="2"/>
      <c r="T8" s="2"/>
      <c r="U8" s="2"/>
      <c r="V8" s="2"/>
      <c r="W8" s="2"/>
    </row>
    <row r="9" spans="1:256" ht="11.4">
      <c r="A9" s="73"/>
      <c r="B9" s="32" t="s">
        <v>41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74"/>
      <c r="P9" s="2"/>
      <c r="Q9" s="2"/>
      <c r="R9" s="2"/>
      <c r="S9" s="2"/>
      <c r="T9" s="2"/>
      <c r="U9" s="2"/>
      <c r="V9" s="2"/>
      <c r="W9" s="2"/>
    </row>
    <row r="10" spans="1:256" ht="11.4">
      <c r="A10" s="73"/>
      <c r="B10" s="32" t="s">
        <v>40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75">
        <f>SUM(C10:N10)</f>
        <v>0</v>
      </c>
      <c r="P10" s="2"/>
      <c r="Q10" s="2"/>
      <c r="R10" s="2"/>
      <c r="S10" s="2"/>
      <c r="T10" s="2"/>
      <c r="U10" s="2"/>
      <c r="V10" s="2"/>
      <c r="W10" s="2"/>
    </row>
    <row r="11" spans="1:256" ht="12.6" thickBot="1">
      <c r="A11" s="76" t="s">
        <v>4</v>
      </c>
      <c r="B11" s="55"/>
      <c r="C11" s="54">
        <f t="shared" ref="C11:O11" si="1">SUM(C4:C10)</f>
        <v>0</v>
      </c>
      <c r="D11" s="54">
        <f t="shared" si="1"/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54">
        <f t="shared" si="1"/>
        <v>0</v>
      </c>
      <c r="L11" s="54">
        <f t="shared" si="1"/>
        <v>0</v>
      </c>
      <c r="M11" s="54">
        <f t="shared" si="1"/>
        <v>0</v>
      </c>
      <c r="N11" s="58">
        <f t="shared" si="1"/>
        <v>0</v>
      </c>
      <c r="O11" s="77">
        <f t="shared" si="1"/>
        <v>0</v>
      </c>
      <c r="P11" s="2"/>
      <c r="Q11" s="2"/>
      <c r="R11" s="2"/>
      <c r="S11" s="2"/>
      <c r="T11" s="2"/>
      <c r="U11" s="2"/>
      <c r="V11" s="2"/>
      <c r="W11" s="2"/>
    </row>
    <row r="12" spans="1:256" s="14" customFormat="1" ht="12.6" thickBot="1">
      <c r="A12" s="78" t="s">
        <v>5</v>
      </c>
      <c r="B12" s="55"/>
      <c r="C12" s="56">
        <f t="shared" ref="C12:O12" si="2">C3+C11</f>
        <v>0</v>
      </c>
      <c r="D12" s="56">
        <f t="shared" si="2"/>
        <v>0</v>
      </c>
      <c r="E12" s="56">
        <f t="shared" si="2"/>
        <v>0</v>
      </c>
      <c r="F12" s="56">
        <f t="shared" si="2"/>
        <v>0</v>
      </c>
      <c r="G12" s="56">
        <f t="shared" si="2"/>
        <v>0</v>
      </c>
      <c r="H12" s="56">
        <f t="shared" si="2"/>
        <v>0</v>
      </c>
      <c r="I12" s="56">
        <f t="shared" si="2"/>
        <v>0</v>
      </c>
      <c r="J12" s="56">
        <f t="shared" si="2"/>
        <v>0</v>
      </c>
      <c r="K12" s="56">
        <f t="shared" si="2"/>
        <v>0</v>
      </c>
      <c r="L12" s="56">
        <f t="shared" si="2"/>
        <v>0</v>
      </c>
      <c r="M12" s="56">
        <f t="shared" si="2"/>
        <v>0</v>
      </c>
      <c r="N12" s="57">
        <f t="shared" si="2"/>
        <v>0</v>
      </c>
      <c r="O12" s="79">
        <f t="shared" si="2"/>
        <v>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>
      <c r="A13" s="71" t="s">
        <v>35</v>
      </c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  <c r="O13" s="72"/>
      <c r="P13" s="2"/>
      <c r="Q13" s="2"/>
      <c r="R13" s="2"/>
      <c r="S13" s="2"/>
      <c r="T13" s="2"/>
      <c r="U13" s="2"/>
      <c r="V13" s="2"/>
      <c r="W13" s="2"/>
    </row>
    <row r="14" spans="1:256" ht="11.4">
      <c r="A14" s="73"/>
      <c r="B14" s="29" t="s">
        <v>37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74">
        <f t="shared" ref="O14:O28" si="3">SUM(C14:N14)</f>
        <v>0</v>
      </c>
      <c r="P14" s="2"/>
      <c r="Q14" s="2"/>
      <c r="R14" s="2"/>
      <c r="S14" s="2"/>
      <c r="T14" s="2"/>
      <c r="U14" s="2"/>
      <c r="V14" s="2"/>
      <c r="W14" s="2"/>
    </row>
    <row r="15" spans="1:256" ht="11.4">
      <c r="A15" s="73"/>
      <c r="B15" s="29" t="s">
        <v>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74">
        <f t="shared" si="3"/>
        <v>0</v>
      </c>
      <c r="P15" s="2"/>
      <c r="Q15" s="2"/>
      <c r="R15" s="2"/>
      <c r="S15" s="2"/>
      <c r="T15" s="2"/>
      <c r="U15" s="2"/>
      <c r="V15" s="2"/>
      <c r="W15" s="2"/>
    </row>
    <row r="16" spans="1:256" ht="11.4">
      <c r="A16" s="73"/>
      <c r="B16" s="30" t="s">
        <v>7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74">
        <f t="shared" si="3"/>
        <v>0</v>
      </c>
      <c r="P16" s="2"/>
      <c r="Q16" s="2"/>
      <c r="R16" s="2"/>
      <c r="S16" s="2"/>
      <c r="T16" s="2"/>
      <c r="U16" s="2"/>
      <c r="V16" s="2"/>
      <c r="W16" s="2"/>
    </row>
    <row r="17" spans="1:23" ht="11.4">
      <c r="A17" s="73"/>
      <c r="B17" s="30" t="s">
        <v>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74">
        <f t="shared" si="3"/>
        <v>0</v>
      </c>
      <c r="P17" s="2"/>
      <c r="Q17" s="2"/>
      <c r="R17" s="2"/>
      <c r="S17" s="2"/>
      <c r="T17" s="2"/>
      <c r="U17" s="2"/>
      <c r="V17" s="2"/>
      <c r="W17" s="2"/>
    </row>
    <row r="18" spans="1:23" ht="11.4">
      <c r="A18" s="73"/>
      <c r="B18" s="30" t="s">
        <v>10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74">
        <f t="shared" si="3"/>
        <v>0</v>
      </c>
      <c r="P18" s="2"/>
      <c r="Q18" s="2"/>
      <c r="R18" s="2"/>
      <c r="S18" s="2"/>
      <c r="T18" s="2"/>
      <c r="U18" s="2"/>
      <c r="V18" s="2"/>
      <c r="W18" s="2"/>
    </row>
    <row r="19" spans="1:23" ht="11.4">
      <c r="A19" s="73"/>
      <c r="B19" s="31" t="s">
        <v>11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74">
        <f t="shared" si="3"/>
        <v>0</v>
      </c>
      <c r="P19" s="2"/>
      <c r="Q19" s="2"/>
      <c r="R19" s="2"/>
      <c r="S19" s="2"/>
      <c r="T19" s="2"/>
      <c r="U19" s="2"/>
      <c r="V19" s="2"/>
      <c r="W19" s="2"/>
    </row>
    <row r="20" spans="1:23" ht="11.4">
      <c r="A20" s="73"/>
      <c r="B20" s="30" t="s">
        <v>12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74">
        <f t="shared" si="3"/>
        <v>0</v>
      </c>
      <c r="P20" s="2"/>
      <c r="Q20" s="2"/>
      <c r="R20" s="2"/>
      <c r="S20" s="2"/>
      <c r="T20" s="2"/>
      <c r="U20" s="2"/>
      <c r="V20" s="2"/>
      <c r="W20" s="2"/>
    </row>
    <row r="21" spans="1:23" ht="11.4">
      <c r="A21" s="73"/>
      <c r="B21" s="30" t="s">
        <v>24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74">
        <f t="shared" si="3"/>
        <v>0</v>
      </c>
      <c r="P21" s="2"/>
      <c r="Q21" s="2"/>
      <c r="R21" s="2"/>
      <c r="S21" s="2"/>
      <c r="T21" s="2"/>
      <c r="U21" s="2"/>
      <c r="V21" s="2"/>
      <c r="W21" s="2"/>
    </row>
    <row r="22" spans="1:23" ht="11.4">
      <c r="A22" s="73"/>
      <c r="B22" s="30" t="s">
        <v>13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74">
        <f t="shared" si="3"/>
        <v>0</v>
      </c>
      <c r="P22" s="2"/>
      <c r="Q22" s="2"/>
      <c r="R22" s="2"/>
      <c r="S22" s="2"/>
      <c r="T22" s="2"/>
      <c r="U22" s="2"/>
      <c r="V22" s="2"/>
      <c r="W22" s="2"/>
    </row>
    <row r="23" spans="1:23" ht="11.4">
      <c r="A23" s="73"/>
      <c r="B23" s="30" t="s">
        <v>14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74">
        <f t="shared" si="3"/>
        <v>0</v>
      </c>
      <c r="P23" s="2"/>
      <c r="Q23" s="2"/>
      <c r="R23" s="2"/>
      <c r="S23" s="2"/>
      <c r="T23" s="2"/>
      <c r="U23" s="2"/>
      <c r="V23" s="2"/>
      <c r="W23" s="2"/>
    </row>
    <row r="24" spans="1:23" ht="11.4">
      <c r="A24" s="73"/>
      <c r="B24" s="30" t="s">
        <v>27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74">
        <f t="shared" si="3"/>
        <v>0</v>
      </c>
      <c r="P24" s="2"/>
      <c r="Q24" s="2"/>
      <c r="R24" s="2"/>
      <c r="S24" s="2"/>
      <c r="T24" s="2"/>
      <c r="U24" s="2"/>
      <c r="V24" s="2"/>
      <c r="W24" s="2"/>
    </row>
    <row r="25" spans="1:23" ht="11.4">
      <c r="A25" s="73"/>
      <c r="B25" s="30" t="s">
        <v>15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74">
        <f t="shared" si="3"/>
        <v>0</v>
      </c>
      <c r="P25" s="2"/>
      <c r="Q25" s="2"/>
      <c r="R25" s="2"/>
      <c r="S25" s="2"/>
      <c r="T25" s="2"/>
      <c r="U25" s="2"/>
      <c r="V25" s="2"/>
      <c r="W25" s="2"/>
    </row>
    <row r="26" spans="1:23" ht="11.4">
      <c r="A26" s="73"/>
      <c r="B26" s="30" t="s">
        <v>16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74">
        <f t="shared" si="3"/>
        <v>0</v>
      </c>
      <c r="P26" s="2"/>
      <c r="Q26" s="2"/>
      <c r="R26" s="2"/>
      <c r="S26" s="2"/>
      <c r="T26" s="2"/>
      <c r="U26" s="2"/>
      <c r="V26" s="2"/>
      <c r="W26" s="2"/>
    </row>
    <row r="27" spans="1:23" ht="11.4">
      <c r="A27" s="73"/>
      <c r="B27" s="32" t="s">
        <v>25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4">
        <f t="shared" si="3"/>
        <v>0</v>
      </c>
      <c r="P27" s="2"/>
      <c r="Q27" s="2"/>
      <c r="R27" s="2"/>
      <c r="S27" s="2"/>
      <c r="T27" s="2"/>
      <c r="U27" s="2"/>
      <c r="V27" s="2"/>
      <c r="W27" s="2"/>
    </row>
    <row r="28" spans="1:23" ht="11.4">
      <c r="A28" s="73"/>
      <c r="B28" s="46" t="s">
        <v>26</v>
      </c>
      <c r="C28" s="22">
        <f>C42+C46+C50</f>
        <v>0</v>
      </c>
      <c r="D28" s="10">
        <f t="shared" ref="D28:N28" si="4">D42+D46+D50</f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22">
        <f t="shared" si="4"/>
        <v>0</v>
      </c>
      <c r="O28" s="80">
        <f t="shared" si="3"/>
        <v>0</v>
      </c>
      <c r="P28" s="2"/>
      <c r="Q28" s="2"/>
      <c r="R28" s="2"/>
      <c r="S28" s="2"/>
      <c r="T28" s="2"/>
      <c r="U28" s="2"/>
      <c r="V28" s="2"/>
      <c r="W28" s="2"/>
    </row>
    <row r="29" spans="1:23">
      <c r="A29" s="71" t="s">
        <v>36</v>
      </c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81"/>
      <c r="P29" s="2"/>
      <c r="Q29" s="2"/>
      <c r="R29" s="2"/>
      <c r="S29" s="2"/>
      <c r="T29" s="2"/>
      <c r="U29" s="2"/>
      <c r="V29" s="2"/>
      <c r="W29" s="2"/>
    </row>
    <row r="30" spans="1:23" ht="11.4">
      <c r="A30" s="73"/>
      <c r="B30" s="15" t="s">
        <v>44</v>
      </c>
      <c r="C30" s="11">
        <f t="shared" ref="C30:N30" si="5">C43+C47+C51</f>
        <v>0</v>
      </c>
      <c r="D30" s="11">
        <f t="shared" si="5"/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  <c r="N30" s="11">
        <f t="shared" si="5"/>
        <v>0</v>
      </c>
      <c r="O30" s="80">
        <f>SUM(C30:N30)</f>
        <v>0</v>
      </c>
      <c r="P30" s="2"/>
      <c r="Q30" s="2"/>
      <c r="R30" s="2"/>
      <c r="S30" s="2"/>
      <c r="T30" s="2"/>
      <c r="U30" s="2"/>
      <c r="V30" s="2"/>
      <c r="W30" s="2"/>
    </row>
    <row r="31" spans="1:23" ht="11.4">
      <c r="A31" s="73"/>
      <c r="B31" s="30" t="s">
        <v>29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74">
        <f>SUM(C31:N31)</f>
        <v>0</v>
      </c>
      <c r="P31" s="2"/>
      <c r="Q31" s="2"/>
      <c r="R31" s="2"/>
      <c r="S31" s="2"/>
      <c r="T31" s="2"/>
      <c r="U31" s="2"/>
      <c r="V31" s="2"/>
      <c r="W31" s="2"/>
    </row>
    <row r="32" spans="1:23" ht="11.4">
      <c r="A32" s="73"/>
      <c r="B32" s="30" t="s">
        <v>30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74">
        <f>SUM(C32:N32)</f>
        <v>0</v>
      </c>
      <c r="P32" s="2"/>
      <c r="Q32" s="2"/>
      <c r="R32" s="2"/>
      <c r="S32" s="2"/>
      <c r="T32" s="2"/>
      <c r="U32" s="2"/>
      <c r="V32" s="2"/>
      <c r="W32" s="2"/>
    </row>
    <row r="33" spans="1:23" ht="11.4">
      <c r="A33" s="73"/>
      <c r="B33" s="30" t="s">
        <v>45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74">
        <f>SUM(C33:N33)</f>
        <v>0</v>
      </c>
      <c r="P33" s="2"/>
      <c r="Q33" s="2"/>
      <c r="R33" s="2"/>
      <c r="S33" s="2"/>
      <c r="T33" s="2"/>
      <c r="U33" s="2"/>
      <c r="V33" s="2"/>
      <c r="W33" s="2"/>
    </row>
    <row r="34" spans="1:23" ht="11.4">
      <c r="A34" s="73"/>
      <c r="B34" s="4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75">
        <f>SUM(C34:N34)</f>
        <v>0</v>
      </c>
      <c r="P34" s="2"/>
      <c r="Q34" s="2"/>
      <c r="R34" s="2"/>
      <c r="S34" s="2"/>
      <c r="T34" s="2"/>
      <c r="U34" s="2"/>
      <c r="V34" s="2"/>
      <c r="W34" s="2"/>
    </row>
    <row r="35" spans="1:23" ht="12.6" thickBot="1">
      <c r="A35" s="82" t="s">
        <v>6</v>
      </c>
      <c r="B35" s="55"/>
      <c r="C35" s="59">
        <f t="shared" ref="C35:O35" si="6">SUM(C14:C34)</f>
        <v>0</v>
      </c>
      <c r="D35" s="59">
        <f t="shared" si="6"/>
        <v>0</v>
      </c>
      <c r="E35" s="59">
        <f t="shared" si="6"/>
        <v>0</v>
      </c>
      <c r="F35" s="59">
        <f t="shared" si="6"/>
        <v>0</v>
      </c>
      <c r="G35" s="59">
        <f t="shared" si="6"/>
        <v>0</v>
      </c>
      <c r="H35" s="59">
        <f t="shared" si="6"/>
        <v>0</v>
      </c>
      <c r="I35" s="59">
        <f t="shared" si="6"/>
        <v>0</v>
      </c>
      <c r="J35" s="59">
        <f t="shared" si="6"/>
        <v>0</v>
      </c>
      <c r="K35" s="59">
        <f t="shared" si="6"/>
        <v>0</v>
      </c>
      <c r="L35" s="59">
        <f t="shared" si="6"/>
        <v>0</v>
      </c>
      <c r="M35" s="59">
        <f t="shared" si="6"/>
        <v>0</v>
      </c>
      <c r="N35" s="59">
        <f t="shared" si="6"/>
        <v>0</v>
      </c>
      <c r="O35" s="83">
        <f t="shared" si="6"/>
        <v>0</v>
      </c>
      <c r="P35" s="2"/>
      <c r="Q35" s="2"/>
      <c r="R35" s="2"/>
      <c r="S35" s="2"/>
      <c r="T35" s="2"/>
      <c r="U35" s="2"/>
      <c r="V35" s="2"/>
      <c r="W35" s="2"/>
    </row>
    <row r="36" spans="1:23" ht="12.6" thickBot="1">
      <c r="A36" s="84" t="s">
        <v>23</v>
      </c>
      <c r="B36" s="60"/>
      <c r="C36" s="61">
        <f t="shared" ref="C36:O36" si="7">C12-C35</f>
        <v>0</v>
      </c>
      <c r="D36" s="61">
        <f t="shared" si="7"/>
        <v>0</v>
      </c>
      <c r="E36" s="61">
        <f t="shared" si="7"/>
        <v>0</v>
      </c>
      <c r="F36" s="61">
        <f t="shared" si="7"/>
        <v>0</v>
      </c>
      <c r="G36" s="61">
        <f t="shared" si="7"/>
        <v>0</v>
      </c>
      <c r="H36" s="61">
        <f t="shared" si="7"/>
        <v>0</v>
      </c>
      <c r="I36" s="61">
        <f t="shared" si="7"/>
        <v>0</v>
      </c>
      <c r="J36" s="61">
        <f t="shared" si="7"/>
        <v>0</v>
      </c>
      <c r="K36" s="61">
        <f t="shared" si="7"/>
        <v>0</v>
      </c>
      <c r="L36" s="61">
        <f t="shared" si="7"/>
        <v>0</v>
      </c>
      <c r="M36" s="61">
        <f t="shared" si="7"/>
        <v>0</v>
      </c>
      <c r="N36" s="62">
        <f t="shared" si="7"/>
        <v>0</v>
      </c>
      <c r="O36" s="85">
        <f t="shared" si="7"/>
        <v>0</v>
      </c>
      <c r="P36" s="2"/>
      <c r="Q36" s="2"/>
      <c r="R36" s="2"/>
      <c r="S36" s="2"/>
      <c r="T36" s="2"/>
      <c r="U36" s="2"/>
      <c r="V36" s="2"/>
      <c r="W36" s="2"/>
    </row>
    <row r="37" spans="1:23" ht="11.4">
      <c r="A37" s="73"/>
      <c r="B37" s="30" t="s">
        <v>43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74"/>
      <c r="P37" s="2"/>
      <c r="Q37" s="2"/>
      <c r="R37" s="2"/>
      <c r="S37" s="2"/>
      <c r="T37" s="2"/>
      <c r="U37" s="2"/>
      <c r="V37" s="2"/>
      <c r="W37" s="2"/>
    </row>
    <row r="38" spans="1:23" ht="12.6" thickBot="1">
      <c r="A38" s="82" t="s">
        <v>42</v>
      </c>
      <c r="B38" s="55"/>
      <c r="C38" s="86">
        <f>SUM(C5:C7)-SUM(C14:C28)-C37</f>
        <v>0</v>
      </c>
      <c r="D38" s="86">
        <f t="shared" ref="D38:O38" si="8">SUM(D5:D7)-SUM(D14:D28)-D37</f>
        <v>0</v>
      </c>
      <c r="E38" s="86">
        <f t="shared" si="8"/>
        <v>0</v>
      </c>
      <c r="F38" s="86">
        <f t="shared" si="8"/>
        <v>0</v>
      </c>
      <c r="G38" s="86">
        <f t="shared" si="8"/>
        <v>0</v>
      </c>
      <c r="H38" s="86">
        <f t="shared" si="8"/>
        <v>0</v>
      </c>
      <c r="I38" s="86">
        <f t="shared" si="8"/>
        <v>0</v>
      </c>
      <c r="J38" s="86">
        <f t="shared" si="8"/>
        <v>0</v>
      </c>
      <c r="K38" s="86">
        <f t="shared" si="8"/>
        <v>0</v>
      </c>
      <c r="L38" s="86">
        <f t="shared" si="8"/>
        <v>0</v>
      </c>
      <c r="M38" s="86">
        <f t="shared" si="8"/>
        <v>0</v>
      </c>
      <c r="N38" s="86">
        <f t="shared" si="8"/>
        <v>0</v>
      </c>
      <c r="O38" s="87">
        <f t="shared" si="8"/>
        <v>0</v>
      </c>
      <c r="P38" s="2"/>
      <c r="Q38" s="2"/>
      <c r="R38" s="2"/>
      <c r="S38" s="2"/>
      <c r="T38" s="2"/>
      <c r="U38" s="2"/>
      <c r="V38" s="2"/>
      <c r="W38" s="2"/>
    </row>
    <row r="39" spans="1:23" ht="12.6" thickBot="1">
      <c r="A39" s="17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"/>
      <c r="Q39" s="2"/>
      <c r="R39" s="2"/>
      <c r="S39" s="2"/>
      <c r="T39" s="2"/>
      <c r="U39" s="2"/>
      <c r="V39" s="2"/>
      <c r="W39" s="2"/>
    </row>
    <row r="40" spans="1:23" thickBot="1">
      <c r="B40" s="18" t="s">
        <v>1</v>
      </c>
      <c r="C40" s="19">
        <f>C44+C48+C52</f>
        <v>0</v>
      </c>
      <c r="D40" s="19">
        <f t="shared" ref="D40:N40" si="9">D44+D48+D52</f>
        <v>0</v>
      </c>
      <c r="E40" s="19">
        <f t="shared" si="9"/>
        <v>0</v>
      </c>
      <c r="F40" s="19">
        <f t="shared" si="9"/>
        <v>0</v>
      </c>
      <c r="G40" s="19">
        <f t="shared" si="9"/>
        <v>0</v>
      </c>
      <c r="H40" s="19">
        <f t="shared" si="9"/>
        <v>0</v>
      </c>
      <c r="I40" s="19">
        <f t="shared" si="9"/>
        <v>0</v>
      </c>
      <c r="J40" s="19">
        <f t="shared" si="9"/>
        <v>0</v>
      </c>
      <c r="K40" s="19">
        <f t="shared" si="9"/>
        <v>0</v>
      </c>
      <c r="L40" s="19">
        <f t="shared" si="9"/>
        <v>0</v>
      </c>
      <c r="M40" s="19">
        <f t="shared" si="9"/>
        <v>0</v>
      </c>
      <c r="N40" s="20">
        <f t="shared" si="9"/>
        <v>0</v>
      </c>
      <c r="O40" s="21"/>
      <c r="P40" s="2"/>
      <c r="Q40" s="2"/>
      <c r="R40" s="2"/>
      <c r="S40" s="2"/>
      <c r="T40" s="2"/>
      <c r="U40" s="2"/>
      <c r="V40" s="2"/>
      <c r="W40" s="2"/>
    </row>
    <row r="41" spans="1:23" ht="12.6" thickBot="1">
      <c r="B41" s="47" t="s">
        <v>32</v>
      </c>
      <c r="C41" s="42"/>
      <c r="D41" s="41" t="s">
        <v>17</v>
      </c>
      <c r="E41" s="43">
        <v>0.06</v>
      </c>
      <c r="F41" s="41" t="s">
        <v>18</v>
      </c>
      <c r="G41" s="44">
        <v>10</v>
      </c>
      <c r="H41" s="41" t="s">
        <v>19</v>
      </c>
      <c r="I41" s="23">
        <f>PMT(E41/12,G41*12,-C41)</f>
        <v>0</v>
      </c>
      <c r="J41" s="10"/>
      <c r="K41" s="10"/>
      <c r="L41" s="10"/>
      <c r="M41" s="10"/>
      <c r="N41" s="49"/>
      <c r="O41" s="35"/>
      <c r="P41" s="2"/>
      <c r="Q41" s="2"/>
      <c r="R41" s="2"/>
      <c r="S41" s="2"/>
      <c r="T41" s="2"/>
      <c r="U41" s="2"/>
      <c r="V41" s="2"/>
      <c r="W41" s="2"/>
    </row>
    <row r="42" spans="1:23" s="14" customFormat="1" ht="11.4">
      <c r="A42" s="13"/>
      <c r="B42" s="50" t="s">
        <v>21</v>
      </c>
      <c r="C42" s="10">
        <f>C41*$E$41/12</f>
        <v>0</v>
      </c>
      <c r="D42" s="10">
        <f t="shared" ref="D42:N42" si="10">C44*$E$41/12</f>
        <v>0</v>
      </c>
      <c r="E42" s="10">
        <f t="shared" si="10"/>
        <v>0</v>
      </c>
      <c r="F42" s="10">
        <f t="shared" si="10"/>
        <v>0</v>
      </c>
      <c r="G42" s="10">
        <f t="shared" si="10"/>
        <v>0</v>
      </c>
      <c r="H42" s="10">
        <f t="shared" si="10"/>
        <v>0</v>
      </c>
      <c r="I42" s="10">
        <f t="shared" si="10"/>
        <v>0</v>
      </c>
      <c r="J42" s="22">
        <f t="shared" si="10"/>
        <v>0</v>
      </c>
      <c r="K42" s="22">
        <f t="shared" si="10"/>
        <v>0</v>
      </c>
      <c r="L42" s="22">
        <f t="shared" si="10"/>
        <v>0</v>
      </c>
      <c r="M42" s="22">
        <f t="shared" si="10"/>
        <v>0</v>
      </c>
      <c r="N42" s="51">
        <f t="shared" si="10"/>
        <v>0</v>
      </c>
      <c r="O42" s="2"/>
      <c r="P42" s="2"/>
      <c r="Q42" s="2"/>
      <c r="R42" s="2"/>
      <c r="S42" s="2"/>
      <c r="T42" s="2"/>
      <c r="U42" s="2"/>
      <c r="V42" s="2"/>
      <c r="W42" s="2"/>
    </row>
    <row r="43" spans="1:23" ht="11.4">
      <c r="B43" s="50" t="s">
        <v>20</v>
      </c>
      <c r="C43" s="10">
        <f t="shared" ref="C43:N43" si="11">$I$41-C42</f>
        <v>0</v>
      </c>
      <c r="D43" s="10">
        <f t="shared" si="11"/>
        <v>0</v>
      </c>
      <c r="E43" s="10">
        <f t="shared" si="11"/>
        <v>0</v>
      </c>
      <c r="F43" s="10">
        <f t="shared" si="11"/>
        <v>0</v>
      </c>
      <c r="G43" s="10">
        <f t="shared" si="11"/>
        <v>0</v>
      </c>
      <c r="H43" s="10">
        <f t="shared" si="11"/>
        <v>0</v>
      </c>
      <c r="I43" s="10">
        <f t="shared" si="11"/>
        <v>0</v>
      </c>
      <c r="J43" s="10">
        <f t="shared" si="11"/>
        <v>0</v>
      </c>
      <c r="K43" s="10">
        <f t="shared" si="11"/>
        <v>0</v>
      </c>
      <c r="L43" s="10">
        <f t="shared" si="11"/>
        <v>0</v>
      </c>
      <c r="M43" s="10">
        <f t="shared" si="11"/>
        <v>0</v>
      </c>
      <c r="N43" s="49">
        <f t="shared" si="11"/>
        <v>0</v>
      </c>
      <c r="O43" s="2"/>
      <c r="P43" s="2"/>
      <c r="Q43" s="2"/>
      <c r="R43" s="2"/>
      <c r="S43" s="2"/>
      <c r="T43" s="2"/>
      <c r="U43" s="2"/>
      <c r="V43" s="2"/>
      <c r="W43" s="2"/>
    </row>
    <row r="44" spans="1:23" thickBot="1">
      <c r="B44" s="50" t="s">
        <v>28</v>
      </c>
      <c r="C44" s="10">
        <f>C41-C43</f>
        <v>0</v>
      </c>
      <c r="D44" s="10">
        <f t="shared" ref="D44:N44" si="12">C44-D43</f>
        <v>0</v>
      </c>
      <c r="E44" s="10">
        <f t="shared" si="12"/>
        <v>0</v>
      </c>
      <c r="F44" s="10">
        <f t="shared" si="12"/>
        <v>0</v>
      </c>
      <c r="G44" s="10">
        <f t="shared" si="12"/>
        <v>0</v>
      </c>
      <c r="H44" s="10">
        <f t="shared" si="12"/>
        <v>0</v>
      </c>
      <c r="I44" s="10">
        <f t="shared" si="12"/>
        <v>0</v>
      </c>
      <c r="J44" s="16">
        <f t="shared" si="12"/>
        <v>0</v>
      </c>
      <c r="K44" s="16">
        <f t="shared" si="12"/>
        <v>0</v>
      </c>
      <c r="L44" s="16">
        <f t="shared" si="12"/>
        <v>0</v>
      </c>
      <c r="M44" s="16">
        <f t="shared" si="12"/>
        <v>0</v>
      </c>
      <c r="N44" s="52">
        <f t="shared" si="12"/>
        <v>0</v>
      </c>
      <c r="O44" s="2"/>
      <c r="P44" s="2"/>
      <c r="Q44" s="2"/>
      <c r="R44" s="2"/>
      <c r="S44" s="2"/>
      <c r="T44" s="2"/>
      <c r="U44" s="2"/>
      <c r="V44" s="2"/>
      <c r="W44" s="2"/>
    </row>
    <row r="45" spans="1:23" ht="12.6" thickBot="1">
      <c r="B45" s="48" t="s">
        <v>33</v>
      </c>
      <c r="C45" s="37"/>
      <c r="D45" s="36" t="s">
        <v>17</v>
      </c>
      <c r="E45" s="38">
        <v>0.06</v>
      </c>
      <c r="F45" s="36" t="s">
        <v>18</v>
      </c>
      <c r="G45" s="39">
        <v>10</v>
      </c>
      <c r="H45" s="36" t="s">
        <v>19</v>
      </c>
      <c r="I45" s="40">
        <f>PMT(E45/12,G45*12,-C45)</f>
        <v>0</v>
      </c>
      <c r="J45" s="22"/>
      <c r="K45" s="22"/>
      <c r="L45" s="22"/>
      <c r="M45" s="22"/>
      <c r="N45" s="51"/>
      <c r="O45" s="35"/>
      <c r="P45" s="2"/>
      <c r="Q45" s="2"/>
      <c r="R45" s="2"/>
      <c r="S45" s="2"/>
      <c r="T45" s="2"/>
      <c r="U45" s="2"/>
      <c r="V45" s="2"/>
      <c r="W45" s="2"/>
    </row>
    <row r="46" spans="1:23" ht="11.4">
      <c r="B46" s="50" t="s">
        <v>21</v>
      </c>
      <c r="C46" s="10">
        <f>C45*$E$45/12</f>
        <v>0</v>
      </c>
      <c r="D46" s="10">
        <f>C48*$E$45/12</f>
        <v>0</v>
      </c>
      <c r="E46" s="10">
        <f t="shared" ref="E46:N46" si="13">D48*$E$45/12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0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51">
        <f t="shared" si="13"/>
        <v>0</v>
      </c>
      <c r="O46" s="2"/>
      <c r="P46" s="2"/>
      <c r="Q46" s="2"/>
      <c r="R46" s="2"/>
      <c r="S46" s="2"/>
      <c r="T46" s="2"/>
      <c r="U46" s="2"/>
      <c r="V46" s="2"/>
      <c r="W46" s="2"/>
    </row>
    <row r="47" spans="1:23" ht="11.4">
      <c r="B47" s="50" t="s">
        <v>20</v>
      </c>
      <c r="C47" s="10">
        <f>$I$45-C46</f>
        <v>0</v>
      </c>
      <c r="D47" s="10">
        <f>$I$45-D46</f>
        <v>0</v>
      </c>
      <c r="E47" s="10">
        <f t="shared" ref="E47:N47" si="14">$I$45-E46</f>
        <v>0</v>
      </c>
      <c r="F47" s="10">
        <f t="shared" si="14"/>
        <v>0</v>
      </c>
      <c r="G47" s="10">
        <f t="shared" si="14"/>
        <v>0</v>
      </c>
      <c r="H47" s="10">
        <f t="shared" si="14"/>
        <v>0</v>
      </c>
      <c r="I47" s="10">
        <f t="shared" si="14"/>
        <v>0</v>
      </c>
      <c r="J47" s="10">
        <f t="shared" si="14"/>
        <v>0</v>
      </c>
      <c r="K47" s="10">
        <f t="shared" si="14"/>
        <v>0</v>
      </c>
      <c r="L47" s="10">
        <f t="shared" si="14"/>
        <v>0</v>
      </c>
      <c r="M47" s="10">
        <f t="shared" si="14"/>
        <v>0</v>
      </c>
      <c r="N47" s="49">
        <f t="shared" si="14"/>
        <v>0</v>
      </c>
      <c r="O47" s="2"/>
      <c r="P47" s="2"/>
      <c r="Q47" s="2"/>
      <c r="R47" s="2"/>
      <c r="S47" s="2"/>
      <c r="T47" s="2"/>
      <c r="U47" s="2"/>
      <c r="V47" s="2"/>
      <c r="W47" s="2"/>
    </row>
    <row r="48" spans="1:23" s="14" customFormat="1" thickBot="1">
      <c r="A48" s="13"/>
      <c r="B48" s="50" t="s">
        <v>28</v>
      </c>
      <c r="C48" s="10">
        <f>C45-C47</f>
        <v>0</v>
      </c>
      <c r="D48" s="10">
        <f t="shared" ref="D48:N48" si="15">C48-D47</f>
        <v>0</v>
      </c>
      <c r="E48" s="10">
        <f t="shared" si="15"/>
        <v>0</v>
      </c>
      <c r="F48" s="10">
        <f t="shared" si="15"/>
        <v>0</v>
      </c>
      <c r="G48" s="10">
        <f t="shared" si="15"/>
        <v>0</v>
      </c>
      <c r="H48" s="10">
        <f t="shared" si="15"/>
        <v>0</v>
      </c>
      <c r="I48" s="10">
        <f t="shared" si="15"/>
        <v>0</v>
      </c>
      <c r="J48" s="16">
        <f t="shared" si="15"/>
        <v>0</v>
      </c>
      <c r="K48" s="16">
        <f t="shared" si="15"/>
        <v>0</v>
      </c>
      <c r="L48" s="16">
        <f t="shared" si="15"/>
        <v>0</v>
      </c>
      <c r="M48" s="16">
        <f t="shared" si="15"/>
        <v>0</v>
      </c>
      <c r="N48" s="52">
        <f t="shared" si="15"/>
        <v>0</v>
      </c>
      <c r="O48" s="2"/>
      <c r="P48" s="2"/>
      <c r="Q48" s="2"/>
      <c r="R48" s="2"/>
      <c r="S48" s="2"/>
      <c r="T48" s="2"/>
      <c r="U48" s="2"/>
      <c r="V48" s="2"/>
      <c r="W48" s="2"/>
    </row>
    <row r="49" spans="1:23" ht="12.6" thickBot="1">
      <c r="B49" s="48" t="s">
        <v>34</v>
      </c>
      <c r="C49" s="37"/>
      <c r="D49" s="36" t="s">
        <v>17</v>
      </c>
      <c r="E49" s="38">
        <v>0.06</v>
      </c>
      <c r="F49" s="36" t="s">
        <v>18</v>
      </c>
      <c r="G49" s="39">
        <v>10</v>
      </c>
      <c r="H49" s="36" t="s">
        <v>19</v>
      </c>
      <c r="I49" s="40">
        <f>PMT(E49/12,G49*12,-C49)</f>
        <v>0</v>
      </c>
      <c r="J49" s="22"/>
      <c r="K49" s="22"/>
      <c r="L49" s="22"/>
      <c r="M49" s="22"/>
      <c r="N49" s="51"/>
      <c r="O49" s="35"/>
      <c r="P49" s="2"/>
      <c r="Q49" s="2"/>
      <c r="R49" s="2"/>
      <c r="S49" s="2"/>
      <c r="T49" s="2"/>
      <c r="U49" s="2"/>
      <c r="V49" s="2"/>
      <c r="W49" s="2"/>
    </row>
    <row r="50" spans="1:23" ht="11.4">
      <c r="B50" s="50" t="s">
        <v>21</v>
      </c>
      <c r="C50" s="10">
        <f>C49*$E$49/12</f>
        <v>0</v>
      </c>
      <c r="D50" s="10">
        <f>C52*$E$49/12</f>
        <v>0</v>
      </c>
      <c r="E50" s="10">
        <f t="shared" ref="E50:N50" si="16">D52*$E$49/12</f>
        <v>0</v>
      </c>
      <c r="F50" s="10">
        <f t="shared" si="16"/>
        <v>0</v>
      </c>
      <c r="G50" s="10">
        <f t="shared" si="16"/>
        <v>0</v>
      </c>
      <c r="H50" s="10">
        <f t="shared" si="16"/>
        <v>0</v>
      </c>
      <c r="I50" s="10">
        <f t="shared" si="16"/>
        <v>0</v>
      </c>
      <c r="J50" s="22">
        <f t="shared" si="16"/>
        <v>0</v>
      </c>
      <c r="K50" s="22">
        <f t="shared" si="16"/>
        <v>0</v>
      </c>
      <c r="L50" s="22">
        <f t="shared" si="16"/>
        <v>0</v>
      </c>
      <c r="M50" s="22">
        <f t="shared" si="16"/>
        <v>0</v>
      </c>
      <c r="N50" s="51">
        <f t="shared" si="16"/>
        <v>0</v>
      </c>
      <c r="O50" s="2"/>
      <c r="P50" s="2"/>
      <c r="Q50" s="2"/>
      <c r="R50" s="2"/>
      <c r="S50" s="2"/>
      <c r="T50" s="2"/>
      <c r="U50" s="2"/>
      <c r="V50" s="2"/>
      <c r="W50" s="2"/>
    </row>
    <row r="51" spans="1:23" ht="11.4">
      <c r="B51" s="50" t="s">
        <v>20</v>
      </c>
      <c r="C51" s="10">
        <f>$I$49-C50</f>
        <v>0</v>
      </c>
      <c r="D51" s="10">
        <f>$I$49-D50</f>
        <v>0</v>
      </c>
      <c r="E51" s="10">
        <f t="shared" ref="E51:N51" si="17">$I$49-E50</f>
        <v>0</v>
      </c>
      <c r="F51" s="10">
        <f t="shared" si="17"/>
        <v>0</v>
      </c>
      <c r="G51" s="10">
        <f t="shared" si="17"/>
        <v>0</v>
      </c>
      <c r="H51" s="10">
        <f t="shared" si="17"/>
        <v>0</v>
      </c>
      <c r="I51" s="10">
        <f t="shared" si="17"/>
        <v>0</v>
      </c>
      <c r="J51" s="10">
        <f t="shared" si="17"/>
        <v>0</v>
      </c>
      <c r="K51" s="10">
        <f t="shared" si="17"/>
        <v>0</v>
      </c>
      <c r="L51" s="10">
        <f t="shared" si="17"/>
        <v>0</v>
      </c>
      <c r="M51" s="10">
        <f t="shared" si="17"/>
        <v>0</v>
      </c>
      <c r="N51" s="49">
        <f t="shared" si="17"/>
        <v>0</v>
      </c>
      <c r="O51" s="2"/>
      <c r="P51" s="2"/>
      <c r="Q51" s="2"/>
      <c r="R51" s="2"/>
      <c r="S51" s="2"/>
      <c r="T51" s="2"/>
      <c r="U51" s="2"/>
      <c r="V51" s="2"/>
      <c r="W51" s="2"/>
    </row>
    <row r="52" spans="1:23" s="14" customFormat="1" thickBot="1">
      <c r="A52" s="13"/>
      <c r="B52" s="53" t="s">
        <v>28</v>
      </c>
      <c r="C52" s="54">
        <f>C49-C51</f>
        <v>0</v>
      </c>
      <c r="D52" s="54">
        <f t="shared" ref="D52:N52" si="18">C52-D51</f>
        <v>0</v>
      </c>
      <c r="E52" s="54">
        <f t="shared" si="18"/>
        <v>0</v>
      </c>
      <c r="F52" s="54">
        <f t="shared" si="18"/>
        <v>0</v>
      </c>
      <c r="G52" s="54">
        <f t="shared" si="18"/>
        <v>0</v>
      </c>
      <c r="H52" s="54">
        <f t="shared" si="18"/>
        <v>0</v>
      </c>
      <c r="I52" s="54">
        <f t="shared" si="18"/>
        <v>0</v>
      </c>
      <c r="J52" s="54">
        <f t="shared" si="18"/>
        <v>0</v>
      </c>
      <c r="K52" s="54">
        <f t="shared" si="18"/>
        <v>0</v>
      </c>
      <c r="L52" s="54">
        <f t="shared" si="18"/>
        <v>0</v>
      </c>
      <c r="M52" s="54">
        <f t="shared" si="18"/>
        <v>0</v>
      </c>
      <c r="N52" s="23">
        <f t="shared" si="18"/>
        <v>0</v>
      </c>
      <c r="O52" s="2"/>
      <c r="P52" s="2"/>
      <c r="Q52" s="2"/>
      <c r="R52" s="2"/>
      <c r="S52" s="2"/>
      <c r="T52" s="2"/>
      <c r="U52" s="2"/>
      <c r="V52" s="2"/>
      <c r="W52" s="2"/>
    </row>
  </sheetData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  <ignoredErrors>
    <ignoredError sqref="D3:N3 C30:N30 C35:O36 C38:O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Cash Flow Projection - Year 1</vt:lpstr>
      <vt:lpstr>Year 2</vt:lpstr>
      <vt:lpstr>Year 1 - Scenario 1</vt:lpstr>
      <vt:lpstr>Year 1 - Scenario 2</vt:lpstr>
      <vt:lpstr>'Cash Flow Projection - Year 1'!Print_Area</vt:lpstr>
      <vt:lpstr>'Year 1 - Scenario 1'!Print_Area</vt:lpstr>
      <vt:lpstr>'Year 1 - Scenario 2'!Print_Area</vt:lpstr>
      <vt:lpstr>'Year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Entwistle</dc:creator>
  <cp:lastModifiedBy>Whit</cp:lastModifiedBy>
  <cp:lastPrinted>2021-08-20T14:04:01Z</cp:lastPrinted>
  <dcterms:created xsi:type="dcterms:W3CDTF">1999-08-03T12:44:37Z</dcterms:created>
  <dcterms:modified xsi:type="dcterms:W3CDTF">2021-12-17T21:29:06Z</dcterms:modified>
</cp:coreProperties>
</file>